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5" windowHeight="9240" activeTab="4"/>
  </bookViews>
  <sheets>
    <sheet name="大会要項(抜粋)" sheetId="1" r:id="rId1"/>
    <sheet name="会場での注意事項" sheetId="2" r:id="rId2"/>
    <sheet name="L-1リーグ戦表" sheetId="3" r:id="rId3"/>
    <sheet name="メンバー表" sheetId="4" r:id="rId4"/>
    <sheet name="試合スケジュール" sheetId="5" r:id="rId5"/>
    <sheet name="交通アクセス" sheetId="6" r:id="rId6"/>
    <sheet name="会場周辺図" sheetId="7" r:id="rId7"/>
    <sheet name="駐車場の地図" sheetId="8" r:id="rId8"/>
    <sheet name="駐車券" sheetId="9" r:id="rId9"/>
    <sheet name="会場内案内図" sheetId="10" r:id="rId10"/>
  </sheets>
  <definedNames>
    <definedName name="_xlnm.Print_Area" localSheetId="3">'メンバー表'!$A$1:$AF$114</definedName>
    <definedName name="_xlnm.Print_Area" localSheetId="1">'会場での注意事項'!$A$1:$B$45</definedName>
    <definedName name="_xlnm.Print_Area" localSheetId="5">'交通アクセス'!$A$1:$J$46</definedName>
    <definedName name="_xlnm.Print_Area" localSheetId="7">'駐車場の地図'!$A$1:$R$91</definedName>
  </definedNames>
  <calcPr fullCalcOnLoad="1"/>
</workbook>
</file>

<file path=xl/comments3.xml><?xml version="1.0" encoding="utf-8"?>
<comments xmlns="http://schemas.openxmlformats.org/spreadsheetml/2006/main">
  <authors>
    <author>三井住友建設株式会社</author>
    <author>Y-TAKASU</author>
  </authors>
  <commentList>
    <comment ref="A4" authorId="0">
      <text>
        <r>
          <rPr>
            <b/>
            <sz val="9"/>
            <rFont val="ＭＳ Ｐゴシック"/>
            <family val="3"/>
          </rPr>
          <t>クラス名ブロック名を記入してください。</t>
        </r>
        <r>
          <rPr>
            <sz val="9"/>
            <rFont val="ＭＳ Ｐゴシック"/>
            <family val="3"/>
          </rPr>
          <t xml:space="preserve">
</t>
        </r>
      </text>
    </comment>
    <comment ref="AR5" authorId="1">
      <text>
        <r>
          <rPr>
            <b/>
            <sz val="9"/>
            <rFont val="ＭＳ Ｐゴシック"/>
            <family val="3"/>
          </rPr>
          <t>Y-TAKASU:</t>
        </r>
        <r>
          <rPr>
            <sz val="9"/>
            <rFont val="ＭＳ Ｐゴシック"/>
            <family val="3"/>
          </rPr>
          <t xml:space="preserve">
この列には計算式がありますので、変更・削除をしないで下さい。</t>
        </r>
      </text>
    </comment>
  </commentList>
</comments>
</file>

<file path=xl/comments5.xml><?xml version="1.0" encoding="utf-8"?>
<comments xmlns="http://schemas.openxmlformats.org/spreadsheetml/2006/main">
  <authors>
    <author>三井住友建設株式会社</author>
  </authors>
  <commentList>
    <comment ref="A2" authorId="0">
      <text>
        <r>
          <rPr>
            <b/>
            <sz val="9"/>
            <rFont val="ＭＳ Ｐゴシック"/>
            <family val="3"/>
          </rPr>
          <t>自動記入になっています。</t>
        </r>
      </text>
    </comment>
    <comment ref="A14" authorId="0">
      <text>
        <r>
          <rPr>
            <b/>
            <sz val="9"/>
            <rFont val="ＭＳ Ｐゴシック"/>
            <family val="3"/>
          </rPr>
          <t>自動記入になっています。</t>
        </r>
      </text>
    </comment>
    <comment ref="A28" authorId="0">
      <text>
        <r>
          <rPr>
            <b/>
            <sz val="9"/>
            <rFont val="ＭＳ Ｐゴシック"/>
            <family val="3"/>
          </rPr>
          <t>自動記入になっています。</t>
        </r>
      </text>
    </comment>
    <comment ref="A41" authorId="0">
      <text>
        <r>
          <rPr>
            <b/>
            <sz val="9"/>
            <rFont val="ＭＳ Ｐゴシック"/>
            <family val="3"/>
          </rPr>
          <t>自動記入になっています。</t>
        </r>
      </text>
    </comment>
    <comment ref="A55" authorId="0">
      <text>
        <r>
          <rPr>
            <b/>
            <sz val="9"/>
            <rFont val="ＭＳ Ｐゴシック"/>
            <family val="3"/>
          </rPr>
          <t>自動記入になっています。</t>
        </r>
      </text>
    </comment>
    <comment ref="A63" authorId="0">
      <text>
        <r>
          <rPr>
            <b/>
            <sz val="9"/>
            <rFont val="ＭＳ Ｐゴシック"/>
            <family val="3"/>
          </rPr>
          <t>自動記入になっています。</t>
        </r>
      </text>
    </comment>
  </commentList>
</comments>
</file>

<file path=xl/sharedStrings.xml><?xml version="1.0" encoding="utf-8"?>
<sst xmlns="http://schemas.openxmlformats.org/spreadsheetml/2006/main" count="647" uniqueCount="333">
  <si>
    <t>NO</t>
  </si>
  <si>
    <t>チーム名</t>
  </si>
  <si>
    <t>勝</t>
  </si>
  <si>
    <t>負</t>
  </si>
  <si>
    <t>分</t>
  </si>
  <si>
    <t>得失差</t>
  </si>
  <si>
    <t>順位</t>
  </si>
  <si>
    <t>－</t>
  </si>
  <si>
    <t>幹事チーム</t>
  </si>
  <si>
    <t>ＴＥＬ</t>
  </si>
  <si>
    <t>携帯</t>
  </si>
  <si>
    <t>ＦＡＸ</t>
  </si>
  <si>
    <t>☆☆</t>
  </si>
  <si>
    <t>☆☆</t>
  </si>
  <si>
    <t>☆☆</t>
  </si>
  <si>
    <t>勝点</t>
  </si>
  <si>
    <t>得点</t>
  </si>
  <si>
    <t>失点</t>
  </si>
  <si>
    <t>※自動表ですので左下半分のみ記入して下さい。</t>
  </si>
  <si>
    <r>
      <t>原F</t>
    </r>
    <r>
      <rPr>
        <sz val="11"/>
        <rFont val="ＭＳ Ｐゴシック"/>
        <family val="3"/>
      </rPr>
      <t>C</t>
    </r>
  </si>
  <si>
    <t>045-391-0534</t>
  </si>
  <si>
    <t>045-391-0654</t>
  </si>
  <si>
    <r>
      <t>0</t>
    </r>
    <r>
      <rPr>
        <sz val="11"/>
        <rFont val="ＭＳ Ｐゴシック"/>
        <family val="3"/>
      </rPr>
      <t>90-7840-0102</t>
    </r>
  </si>
  <si>
    <t>原FC(阿部　寛)</t>
  </si>
  <si>
    <t>月</t>
  </si>
  <si>
    <t>日</t>
  </si>
  <si>
    <t>ＮＯ</t>
  </si>
  <si>
    <t>キックオフ</t>
  </si>
  <si>
    <t>予　　選　　リ　　ー　　グ</t>
  </si>
  <si>
    <t>主審</t>
  </si>
  <si>
    <t>副審</t>
  </si>
  <si>
    <t>グラウンド名　原小</t>
  </si>
  <si>
    <t>（日）</t>
  </si>
  <si>
    <t>競技規則および大会方法は、大会要項の記載どおりに行います。</t>
  </si>
  <si>
    <r>
      <t>雨天中止の場合には、</t>
    </r>
    <r>
      <rPr>
        <u val="single"/>
        <sz val="11"/>
        <rFont val="メイリオ"/>
        <family val="3"/>
      </rPr>
      <t xml:space="preserve"> 6：00迄に各チーム担当者へ</t>
    </r>
    <r>
      <rPr>
        <sz val="11"/>
        <rFont val="メイリオ"/>
        <family val="3"/>
      </rPr>
      <t>お知らせ致します。</t>
    </r>
  </si>
  <si>
    <t>審判は割り当てに従って行って下さい。試合開始５分前に本部前に集合し、</t>
  </si>
  <si>
    <t>打ち合わせを行ないスムーズな試合の進行に御協力願います。（審判服着用）</t>
  </si>
  <si>
    <t>出場選手は、試合開始５分前までに本部前に集合し、メンバーチェックを</t>
  </si>
  <si>
    <t>受けてください。（記載者全員）</t>
  </si>
  <si>
    <t>メンバー表は、各チーム試合開始の１５分前までに本部と相手チームに</t>
  </si>
  <si>
    <t>提出して下さい。</t>
  </si>
  <si>
    <t>タバコの吸殻・弁当等のゴミ類は、各チームで必ずお持ち帰り下さい。</t>
  </si>
  <si>
    <t>学校の敷地内は喫煙できません。指定場所のみでお願い致します。</t>
  </si>
  <si>
    <t>学校の開門時間がａｍ７：４５より以前には校内に入れませんので、</t>
  </si>
  <si>
    <t>早く着いてしまった場合は、原幼稚園駐車場(別紙参照）で待機していて下さい。</t>
  </si>
  <si>
    <t>その際は、近隣の住宅に迷惑にならないよう車内でお待ち下さい。宜しくお願い致します。</t>
  </si>
  <si>
    <r>
      <t>荷物運搬等で会場に来られる場合、</t>
    </r>
    <r>
      <rPr>
        <u val="single"/>
        <sz val="11"/>
        <rFont val="メイリオ"/>
        <family val="3"/>
      </rPr>
      <t>各チーム4台</t>
    </r>
    <r>
      <rPr>
        <sz val="11"/>
        <rFont val="メイリオ"/>
        <family val="3"/>
      </rPr>
      <t>までの駐車の許可を致します。</t>
    </r>
  </si>
  <si>
    <t>《駐車許可証》を車のフロントウインドウに掲示し、指定の場所に駐車して下さい。</t>
  </si>
  <si>
    <t>原小学校には駐車できません。</t>
  </si>
  <si>
    <t>お手数ですが、各チームで駐車券をプリントして下さい。</t>
  </si>
  <si>
    <t>添付の駐車管理表をプリントして試合当日に本部に出してください。（その都度持ち帰り）</t>
  </si>
  <si>
    <t>お帰りの際には駐車管理表を持ち帰っていただき、予選最終日に本部へ提出して下さい。</t>
  </si>
  <si>
    <t>《駐車許可証》を提示しない車両に付きましては駐車できません。</t>
  </si>
  <si>
    <t>会場周辺の路上駐車はご遠慮下さい。学校近隣の方々の迷惑になりますし、苦情は学校に</t>
  </si>
  <si>
    <t>きます。学校開放に支障をきたしますので、ご理解とご協力を宜しくお願い致します。</t>
  </si>
  <si>
    <t>その他、大会の要項に準拠致しますのでご確認下さい。</t>
  </si>
  <si>
    <t>大会についてのお問い合わせは、</t>
  </si>
  <si>
    <t>ＴＥＬ　　０４５－３９１－０５３４（原幼稚園内） FAX    ０４５－３９１－０６５４</t>
  </si>
  <si>
    <t>E-mail　　　harafc11@maple.ocn.ne.jp</t>
  </si>
  <si>
    <t>交代表は使用しません。</t>
  </si>
  <si>
    <t>会場までの交通アクセス方法</t>
  </si>
  <si>
    <t>会場名と住所</t>
  </si>
  <si>
    <t>横浜市立 原小学校</t>
  </si>
  <si>
    <t>横浜市瀬谷区阿久和東4-33-1</t>
  </si>
  <si>
    <t>電車、バスを利用して来校するチームの場合</t>
  </si>
  <si>
    <t>最寄駅は、相鉄線 三ツ境駅です。</t>
  </si>
  <si>
    <t>ａ-1） 三ツ境駅南口を下車し、ダイエー前のロータリーから神奈中バスで「宮沢行き」で</t>
  </si>
  <si>
    <t>「原店バス停」下車（約10分）、徒歩5分。</t>
  </si>
  <si>
    <t>バス出発時刻は、1時間に4本で、毎時の10、20、40、50分発があります。</t>
  </si>
  <si>
    <t>a-2) 三ツ境駅南口を下車し、ダイエー前のロータリーから神奈中バスで「いずみ野駅行き」で</t>
  </si>
  <si>
    <t>「阿久和坂上バス停」下車（約10分）、徒歩2分。</t>
  </si>
  <si>
    <t>バス出発時刻は、1時間に2本で毎時の00分発（ジャスト）と30分発があります。</t>
  </si>
  <si>
    <t>ｂ）ＪＲ戸塚駅から来校する場合は、戸塚駅東口ロータリーより神奈中バス13、17、19系統で</t>
  </si>
  <si>
    <t>「三ツ境駅行き」で「阿久和バス停」下車（約23分）し、徒歩5分。</t>
  </si>
  <si>
    <t>バスはおおよそ毎時の00、15、30、45分発があります。</t>
  </si>
  <si>
    <t>ｃ）相鉄いずみ野線いずみの駅から来校する場合は、駅前ロータリーより「三ツ境駅行き」で</t>
  </si>
  <si>
    <t>「阿久和坂上バス停」下車（約7分）し、徒歩2分。</t>
  </si>
  <si>
    <t>車で来校するチームの場合</t>
  </si>
  <si>
    <t>マンション</t>
  </si>
  <si>
    <t>信号</t>
  </si>
  <si>
    <t>道路</t>
  </si>
  <si>
    <t>園舎</t>
  </si>
  <si>
    <t>←至三ツ境</t>
  </si>
  <si>
    <t>人工芝</t>
  </si>
  <si>
    <t>かまくらみち</t>
  </si>
  <si>
    <t>通路</t>
  </si>
  <si>
    <t>至 横浜環状4号</t>
  </si>
  <si>
    <t>至 二俣川</t>
  </si>
  <si>
    <t>至立場→</t>
  </si>
  <si>
    <t>原小</t>
  </si>
  <si>
    <t>原FC</t>
  </si>
  <si>
    <r>
      <t>第2回 こくみん共済U12サッカーリーグin神奈川　</t>
    </r>
    <r>
      <rPr>
        <b/>
        <sz val="14"/>
        <color indexed="8"/>
        <rFont val="ＭＳ Ｐ明朝"/>
        <family val="1"/>
      </rPr>
      <t>＜横浜地区＞</t>
    </r>
    <r>
      <rPr>
        <sz val="14"/>
        <color indexed="8"/>
        <rFont val="ＭＳ Ｐ明朝"/>
        <family val="1"/>
      </rPr>
      <t>　実施要項</t>
    </r>
  </si>
  <si>
    <t>兼　第43回横浜市春季少年サッカー大会　　第48回横浜国際チビッ子サッカー大会</t>
  </si>
  <si>
    <t>主催</t>
  </si>
  <si>
    <t>（一社）神奈川県サッカー協会</t>
  </si>
  <si>
    <t>主管</t>
  </si>
  <si>
    <t>（一社） 神奈川県サッカー協会第4種少年・少女部会</t>
  </si>
  <si>
    <t>運営</t>
  </si>
  <si>
    <t>（一社） 神奈川県サッカー協会第4種少年・少女部会</t>
  </si>
  <si>
    <t>（一社） 横浜サッカー協会少年委員会</t>
  </si>
  <si>
    <t>特別協賛</t>
  </si>
  <si>
    <t>全労済　（全国労働者共済生活協同組合連合会</t>
  </si>
  <si>
    <t>期間</t>
  </si>
  <si>
    <r>
      <t>◆前期リーグ　２０１６年４月１０日（日）～　６月１９日（日）　</t>
    </r>
    <r>
      <rPr>
        <sz val="11"/>
        <color indexed="8"/>
        <rFont val="ＭＳ Ｐゴシック"/>
        <family val="3"/>
      </rPr>
      <t>※横浜市春季大会～7月</t>
    </r>
    <r>
      <rPr>
        <sz val="11"/>
        <color indexed="8"/>
        <rFont val="ＭＳ Ｐゴシック"/>
        <family val="3"/>
      </rPr>
      <t xml:space="preserve"> 3</t>
    </r>
    <r>
      <rPr>
        <sz val="11"/>
        <color indexed="8"/>
        <rFont val="ＭＳ Ｐゴシック"/>
        <family val="3"/>
      </rPr>
      <t>日（日）</t>
    </r>
  </si>
  <si>
    <r>
      <t>◆後期リーグ　２０１６年９月　４日（日）～１０月１６日（日）　</t>
    </r>
    <r>
      <rPr>
        <sz val="11"/>
        <color indexed="8"/>
        <rFont val="ＭＳ Ｐゴシック"/>
        <family val="3"/>
      </rPr>
      <t>※横浜国際ﾁﾋﾞｯ子大会～10月30日（日）</t>
    </r>
  </si>
  <si>
    <t>会場</t>
  </si>
  <si>
    <t>横浜市内各グランド</t>
  </si>
  <si>
    <t>参加資格</t>
  </si>
  <si>
    <t>①</t>
  </si>
  <si>
    <r>
      <t>2016年度日本サッカー協会第4種加盟団体及び登録選手であり、2016年度　(一社)　横浜サッカー協会に登録するクラブ並びに （一社） 横浜サッカー協</t>
    </r>
    <r>
      <rPr>
        <sz val="11"/>
        <rFont val="ＭＳ Ｐゴシック"/>
        <family val="3"/>
      </rPr>
      <t xml:space="preserve">会に登録する選手とします。
参加希望クラブは、登録期限までにチーム登録手続きをおとり下さい。
</t>
    </r>
    <r>
      <rPr>
        <sz val="11"/>
        <color indexed="10"/>
        <rFont val="ＭＳ Ｐゴシック"/>
        <family val="3"/>
      </rPr>
      <t>但し、5年生以下で構成されているチームは、エントリーできない。</t>
    </r>
  </si>
  <si>
    <t>②</t>
  </si>
  <si>
    <t>大会当日までに、選手証（日本サッカー協会発行）が発行されていない場合は、協会登録手続きの写しを持参すること。なお、登録選手証に不備または不携帯の場合は、当該試合への出場を認めない。（選手証の提示は、試合当日の最初の試合のみとする）</t>
  </si>
  <si>
    <t>③</t>
  </si>
  <si>
    <t>女子リーグにおいては、合同チームを適用する。</t>
  </si>
  <si>
    <t>④</t>
  </si>
  <si>
    <t>８名以上での登録とする。</t>
  </si>
  <si>
    <t>⑤</t>
  </si>
  <si>
    <t>6年生の登録人数が30名以上で、会場を提供できるチームは、2チーム参加出来る。　但し、各チームのスタッフが重複せず、帯同審判を2名準備出来る事とする。</t>
  </si>
  <si>
    <t>⑥</t>
  </si>
  <si>
    <t>スポーツ傷害保険に加入済みであること。</t>
  </si>
  <si>
    <t>大会方法</t>
  </si>
  <si>
    <t>①</t>
  </si>
  <si>
    <r>
      <t>参加チームを９～１1チームをブロックに分け前期リーグを行い、前期リーグの成績を基に後期リーグを行う。後期リーグの成績を基に、中央大会（全日本少年サッカー大会神奈川県予選）参加の３６チームの出場枠を決定する。※後期リーグのブロック分け、中央大会出場については、別紙参照　　　　　　　　　　　　　　　　　　　　　　　　　　　　　　　　　　　　　　　　　　　　　　　　U12リーグの勝点は　勝３・分１・負０とし、勝点が同じ場合は、得失点差・得点・対戦・抽選の順で決定する。　棄権が生じた場合は不戦敗とし、</t>
    </r>
    <r>
      <rPr>
        <b/>
        <sz val="11"/>
        <color indexed="8"/>
        <rFont val="ＭＳ Ｐ明朝"/>
        <family val="1"/>
      </rPr>
      <t>スコア（</t>
    </r>
    <r>
      <rPr>
        <b/>
        <sz val="11"/>
        <color indexed="10"/>
        <rFont val="ＭＳ Ｐ明朝"/>
        <family val="1"/>
      </rPr>
      <t>3-0</t>
    </r>
    <r>
      <rPr>
        <b/>
        <sz val="11"/>
        <color indexed="8"/>
        <rFont val="ＭＳ Ｐ明朝"/>
        <family val="1"/>
      </rPr>
      <t>）とし不戦勝（勝点３）不戦敗（勝点ｰ１）とする。</t>
    </r>
    <r>
      <rPr>
        <sz val="11"/>
        <color indexed="8"/>
        <rFont val="ＭＳ Ｐ明朝"/>
        <family val="1"/>
      </rPr>
      <t>　　　　　</t>
    </r>
  </si>
  <si>
    <t>②</t>
  </si>
  <si>
    <t>リーグ戦は、集中的に行わず、リーグ期間中に平均して行う事とする。</t>
  </si>
  <si>
    <r>
      <t>☆1日で2試合まで　☆1週で</t>
    </r>
    <r>
      <rPr>
        <b/>
        <sz val="11"/>
        <color indexed="10"/>
        <rFont val="ＭＳ Ｐ明朝"/>
        <family val="1"/>
      </rPr>
      <t>3</t>
    </r>
    <r>
      <rPr>
        <b/>
        <sz val="11"/>
        <color indexed="8"/>
        <rFont val="ＭＳ Ｐ明朝"/>
        <family val="1"/>
      </rPr>
      <t>試合まで　☆1ヶ月で6試合までとするが4試合が望ましい。</t>
    </r>
  </si>
  <si>
    <t>U12リーグ前期は横浜市春季大会予選リーグ、後期リーグは横浜国際チビッ子サッカー大会予選リーグを兼ねます。　＊横浜市春季大会（L/LL)の上位チームをチャンピオンシップへ推薦します。</t>
  </si>
  <si>
    <t>横浜市春季大会・横浜国際チビッ子サッカー大会の順位は、U12リーグ予選ブロック１位が決勝トーナメントに進出して、順位を決定します。　※同点の際は、PK戦（３名）で勝ち上がりチームを決定する。</t>
  </si>
  <si>
    <t>④</t>
  </si>
  <si>
    <t>決勝トーナメント費（3,000円）は、出場チームから別途徴収します。</t>
  </si>
  <si>
    <t>競技規則</t>
  </si>
  <si>
    <t>①</t>
  </si>
  <si>
    <t>2015/2016日本サッカー協会競技規則及び、JFA8人制サッカー競技規則とする。</t>
  </si>
  <si>
    <r>
      <t>試合時間は、</t>
    </r>
    <r>
      <rPr>
        <b/>
        <sz val="10.5"/>
        <color indexed="8"/>
        <rFont val="ＭＳ Ｐ明朝"/>
        <family val="1"/>
      </rPr>
      <t>30分（15-5-15</t>
    </r>
    <r>
      <rPr>
        <sz val="10.5"/>
        <color indexed="8"/>
        <rFont val="ＭＳ Ｐ明朝"/>
        <family val="1"/>
      </rPr>
      <t>)とし、試合は、前後半戦で行うとする。　　　　　　　　　　　　　　　　　　　　　　　　　　　　　　　　　　　　　　　　　　　　　横浜市春季大会・横浜国際チビッ子サッカー大会、決勝トーナメントも同様とする。但し、同点の場合は、</t>
    </r>
    <r>
      <rPr>
        <b/>
        <sz val="10.5"/>
        <color indexed="8"/>
        <rFont val="ＭＳ Ｐ明朝"/>
        <family val="1"/>
      </rPr>
      <t>PK戦（3人）</t>
    </r>
    <r>
      <rPr>
        <sz val="10.5"/>
        <color indexed="8"/>
        <rFont val="ＭＳ Ｐ明朝"/>
        <family val="1"/>
      </rPr>
      <t>とする。尚、決勝戦のみ10分間の延長戦を行う。</t>
    </r>
  </si>
  <si>
    <t>③</t>
  </si>
  <si>
    <r>
      <t>審判は、</t>
    </r>
    <r>
      <rPr>
        <b/>
        <sz val="11"/>
        <color indexed="8"/>
        <rFont val="ＭＳ Ｐ明朝"/>
        <family val="1"/>
      </rPr>
      <t>3人制</t>
    </r>
    <r>
      <rPr>
        <sz val="11"/>
        <color indexed="8"/>
        <rFont val="ＭＳ Ｐ明朝"/>
        <family val="1"/>
      </rPr>
      <t>を採用する。</t>
    </r>
    <r>
      <rPr>
        <b/>
        <sz val="11"/>
        <color indexed="8"/>
        <rFont val="ＭＳ Ｐ明朝"/>
        <family val="1"/>
      </rPr>
      <t>（審判証を提示する事）</t>
    </r>
    <r>
      <rPr>
        <sz val="11"/>
        <color indexed="8"/>
        <rFont val="ＭＳ Ｐ明朝"/>
        <family val="1"/>
      </rPr>
      <t>　※第四審は任意とする。</t>
    </r>
  </si>
  <si>
    <t>④</t>
  </si>
  <si>
    <t>多くの選手に出場機会が出来るように、登録選手数の制限はしない。但し、個人登録した選手のみとする。交替は、交代ゾーンを活用して、インプレー中においても交代できる。但し、入退場する選手は、交代ゾーンからの入退場のみとする。GKの交代においては、審判へ申告の上、ｱｳﾄｵﾌﾞﾌﾟﾚｰ中に交代する。「交替票」は使用しない。尚、本部における試合前の選手チェックは、ベンチ入りメンバー全員を試合前に行う。</t>
  </si>
  <si>
    <t>⑤</t>
  </si>
  <si>
    <t>選手が退場を命じられた場合は、交代要員の中から補充できる。</t>
  </si>
  <si>
    <t>警告、退場はその試合のみとし、累積はしない。</t>
  </si>
  <si>
    <t>⑥</t>
  </si>
  <si>
    <t>試合開始時に８名に満たない場合は棄権とする。</t>
  </si>
  <si>
    <t>また、二重登録や学年の詐称の時は、失格とし成績を無効とする。尚、その後の処置について委員会で検討するが、次の大会の出場権ははく奪する。</t>
  </si>
  <si>
    <t>⑦</t>
  </si>
  <si>
    <t>ユニホームは、色の異なる【正・副】2着を必ず持参する事。　※GKも同様とする。</t>
  </si>
  <si>
    <t>⑧</t>
  </si>
  <si>
    <t>試合ボールは、ＪＦＡ検定球4号縫いもしくは、アセンティックボールを使用する。</t>
  </si>
  <si>
    <t>⑨</t>
  </si>
  <si>
    <t>ピッチサイズは、６８MX50Mを基本とする。　尚、ピッチサイズは、会場の事情に応じて許容範囲内に</t>
  </si>
  <si>
    <t>おいて、設定してもよい。（許容範囲-８M）　ゴールは、少年用（5mx2.15m）を使用する。</t>
  </si>
  <si>
    <t>⑩</t>
  </si>
  <si>
    <t>飲水タイムの有無は、試合開始前にチームに通告する。</t>
  </si>
  <si>
    <t>⑪</t>
  </si>
  <si>
    <t>負傷した選手の程度を確かめるために入場を許される指導者の数は2名以内とする。</t>
  </si>
  <si>
    <t>確認事項</t>
  </si>
  <si>
    <t>メンバー表の提出、選手証及びユニホームの確認について</t>
  </si>
  <si>
    <t>・</t>
  </si>
  <si>
    <t>試合開始時刻の30分前でに、選手証を添えて本部へ1部、相手チームに1部提出する。</t>
  </si>
  <si>
    <t>・</t>
  </si>
  <si>
    <t>選手証に不備がある場合及び不携帯の選手は、当該試合への出場は認めない。</t>
  </si>
  <si>
    <t>尚、選手証の確認は、最初の試合のみ行う。</t>
  </si>
  <si>
    <t>メンバー表は、少年部会（少年委員）HPよりダウンロードし使用する。　試合ごとに提出する。</t>
  </si>
  <si>
    <t>正副2組のユニホームを準備し、事前に相手チームと打合せをし、ユニホームを決定する。</t>
  </si>
  <si>
    <t>ユニホームが類似色でチーム間で決定できない場合は、コイントスで決定する。</t>
  </si>
  <si>
    <t>ベンチについて</t>
  </si>
  <si>
    <t>・</t>
  </si>
  <si>
    <t>ベンチに入る選手は、各々ビブスを付ける。</t>
  </si>
  <si>
    <t>・</t>
  </si>
  <si>
    <t>ベンチは、対戦表の右側（左側）がグランドに向かって右側（左側）を使用する。</t>
  </si>
  <si>
    <t>・</t>
  </si>
  <si>
    <t>ベンチからの指示者は、試合を通して1名とし、指導者としてふさわしい言動で臨む事。</t>
  </si>
  <si>
    <t>退席を命じられた指導者は、次の1試合は、ベンチに入ることが出来ない。</t>
  </si>
  <si>
    <t>③</t>
  </si>
  <si>
    <t>審判について</t>
  </si>
  <si>
    <t>審判員は、3人制で行う。</t>
  </si>
  <si>
    <t>チームは、日本サッカー協会公認審判員を2名帯同させる。</t>
  </si>
  <si>
    <t>試合前（10分前）に、審判証を提示して、3名で分担等の打合せを、必ず行う事。</t>
  </si>
  <si>
    <t>・</t>
  </si>
  <si>
    <t>決められた審判割当（試合）の審判を行う。</t>
  </si>
  <si>
    <t>＊ブロック幹事は、運営がスムーズに進めるよう審判割当を組む事。</t>
  </si>
  <si>
    <t>天候等の事由による中断、中止の処置</t>
  </si>
  <si>
    <t>選手の健康・安全・会場状況を最優先とし、雷、大雨等の荒天の場合は、適切な判断で対応する。</t>
  </si>
  <si>
    <t>中断は、会場責任者の判断で行う。</t>
  </si>
  <si>
    <t>再開できる場合：規定の試合時間の残り時間とする。</t>
  </si>
  <si>
    <t>＊再開については、会場責任者と審判で決定する。</t>
  </si>
  <si>
    <t>再開できない場合：再試合とする。</t>
  </si>
  <si>
    <t>＊但し、前半が終了している場合は、試合成立とする。</t>
  </si>
  <si>
    <t>中止の判断は、ブロック幹事（チーム）と会場責任者（チーム）で判断する。</t>
  </si>
  <si>
    <t>中止の場合：ブロック幹事から各チーム及び、地区大会責任者へ報告する。</t>
  </si>
  <si>
    <t>⑤</t>
  </si>
  <si>
    <t>学校行事（運動会、修学旅行、参観日・林間学校等）・地域行事について</t>
  </si>
  <si>
    <t>学校行事・地域行事において、試合人数が集まらない場合は棄権とする。</t>
  </si>
  <si>
    <t>但し、学校行事（学校行事で選手が8名に満たない場合）を申し出たチームが、ブロック幹事が</t>
  </si>
  <si>
    <t>確定（予定）している日程を変更することなく、自主運営を行える場合は、日程の変更を認める。</t>
  </si>
  <si>
    <t>＊ブロック幹事は学校行事を避けるため、極力、日曜日開催とする。</t>
  </si>
  <si>
    <t>但し、県協会・市協会推薦で、出場する大会については、配慮する。</t>
  </si>
  <si>
    <t>不正が発覚した場合は、県少年・少女部会で、今後の処遇について審議する。</t>
  </si>
  <si>
    <t>問 合 せ</t>
  </si>
  <si>
    <t>（一社）横浜サッカー協会少年委員会　事務局　吉野次郎</t>
  </si>
  <si>
    <t>携帯　：　０９０－８３０６－３０６９　　　　MILE　　u12@yokohama-fa.or.jp</t>
  </si>
  <si>
    <t>（一社）横浜サッカー協会少年委員会　運営部　忍足　充</t>
  </si>
  <si>
    <t>携帯　：　０８０－５５４２－６２５９　　　　MILE　　oshitari@yokohama-fa.or.jp</t>
  </si>
  <si>
    <t>各チーム3台の駐車を許可致します。</t>
  </si>
  <si>
    <t>※幼稚園駐車場には、各チーム3台まで駐車できます。</t>
  </si>
  <si>
    <t>月 ・ 日 ・ 時間</t>
  </si>
  <si>
    <t>年</t>
  </si>
  <si>
    <t>月</t>
  </si>
  <si>
    <t>日</t>
  </si>
  <si>
    <t>試 合 会 場</t>
  </si>
  <si>
    <t>自 チ ー ム 名</t>
  </si>
  <si>
    <t>対 戦 チ ー ム 名</t>
  </si>
  <si>
    <t>NO.</t>
  </si>
  <si>
    <t>背番号</t>
  </si>
  <si>
    <t>先発</t>
  </si>
  <si>
    <t>選手氏名 （フルネーム）</t>
  </si>
  <si>
    <t>NO.</t>
  </si>
  <si>
    <t>登録人数が19名以上になる場合は、2枚目に記入をお願いします。</t>
  </si>
  <si>
    <r>
      <t xml:space="preserve">  
 </t>
    </r>
    <r>
      <rPr>
        <sz val="9"/>
        <rFont val="HGPｺﾞｼｯｸM"/>
        <family val="3"/>
      </rPr>
      <t xml:space="preserve"> （メンバー表提出に際しての注意事項）</t>
    </r>
    <r>
      <rPr>
        <sz val="8"/>
        <rFont val="HGPｺﾞｼｯｸM"/>
        <family val="3"/>
      </rPr>
      <t xml:space="preserve">
　　１．先発メンバーは「先発」の欄に○を入力（記入）してください。
　　２．選手氏名はフルネームで記入してください。
　　３．メンバー表は一試合毎の提出となります。各チームで
　　　　必要枚数をコピーし、持参してください。（Ａ４版）
　　４．試合開始３０分前までに、本表を会場本部に提出してください。
　　５．この表は県協会ホームページよりダウンロードしてください。
　　　　ＰＣ入力でも手書きでも構いません。
　　　　　　　　（http://www.kanagawa-fa.gr.jp/children）　
　</t>
    </r>
  </si>
  <si>
    <t>ＧＫは、先発欄にＧＫと表示して下さい。</t>
  </si>
  <si>
    <t>ユニフォームカラー</t>
  </si>
  <si>
    <t>チームスタッフ</t>
  </si>
  <si>
    <t>フィールドプレーヤー</t>
  </si>
  <si>
    <t>ゴールキーパー</t>
  </si>
  <si>
    <t>ウエア</t>
  </si>
  <si>
    <t>ショーツ</t>
  </si>
  <si>
    <t>ストッ
キング</t>
  </si>
  <si>
    <t>ウエア</t>
  </si>
  <si>
    <t>ショーツ</t>
  </si>
  <si>
    <t>ストッ
キング</t>
  </si>
  <si>
    <t>監督</t>
  </si>
  <si>
    <t>正</t>
  </si>
  <si>
    <t>コーチ</t>
  </si>
  <si>
    <t>副</t>
  </si>
  <si>
    <t>コーチ</t>
  </si>
  <si>
    <t>※　チーム帯同スタッフは、３名までベンチに入れます。</t>
  </si>
  <si>
    <t>原幼稚園内の園庭に3台以内でお願い致します。</t>
  </si>
  <si>
    <t>幼稚園の敷地外にあるアスファルト、砂利敷き駐車場等は、個人所有地となっているため
絶対に駐車しないでください。</t>
  </si>
  <si>
    <t>L-９ブロックの大会運営上の注意事項</t>
  </si>
  <si>
    <t>大会日程 ： 平成29年4月23日(日)、4月29日(土)、4月30日（日）、 5月5日(祝)、</t>
  </si>
  <si>
    <t xml:space="preserve">第2回 こくみん共済U-12サッカーリーグ in 神奈川（前期） 兼 第44回 横浜市春季少年サッカー大会 </t>
  </si>
  <si>
    <t>FC左近山</t>
  </si>
  <si>
    <t>サザン</t>
  </si>
  <si>
    <t>ＦＣオフサイド</t>
  </si>
  <si>
    <t>大門ＦＣ</t>
  </si>
  <si>
    <t>品濃ウィングス</t>
  </si>
  <si>
    <t>太尾ＦＣ</t>
  </si>
  <si>
    <t>黒滝ＳＣ</t>
  </si>
  <si>
    <t>ＹＴＣ</t>
  </si>
  <si>
    <t>長津田ドラゴンズ</t>
  </si>
  <si>
    <t>L-1-9</t>
  </si>
  <si>
    <t xml:space="preserve">              　5月14日（日）、5月28日（日）、予備日/</t>
  </si>
  <si>
    <t>原　ＦＣ　Ｕ-12　青柳　孝太までお願い致します。</t>
  </si>
  <si>
    <t>携帯℡　　０９０－3103-3339</t>
  </si>
  <si>
    <t>ＦＣ左近山</t>
  </si>
  <si>
    <t>－</t>
  </si>
  <si>
    <t>原ＦＣ</t>
  </si>
  <si>
    <t>原FC</t>
  </si>
  <si>
    <t>（土）</t>
  </si>
  <si>
    <t>左近山ＦＣ</t>
  </si>
  <si>
    <t>左近山ＦＣ</t>
  </si>
  <si>
    <t>（祝）</t>
  </si>
  <si>
    <t>品濃ウィングス</t>
  </si>
  <si>
    <t>（日）</t>
  </si>
  <si>
    <t>予備日</t>
  </si>
  <si>
    <t>L-1-９</t>
  </si>
  <si>
    <t>15-5-15</t>
  </si>
  <si>
    <t>－</t>
  </si>
  <si>
    <t>－</t>
  </si>
  <si>
    <t>サザン</t>
  </si>
  <si>
    <t>山田若竹SC</t>
  </si>
  <si>
    <t>－</t>
  </si>
  <si>
    <t>アローズSC</t>
  </si>
  <si>
    <t>－</t>
  </si>
  <si>
    <t>磯子フレンズ</t>
  </si>
  <si>
    <t>ＦＣオフサイド</t>
  </si>
  <si>
    <t>－</t>
  </si>
  <si>
    <t>ＹＴＣ</t>
  </si>
  <si>
    <t>FC杉田</t>
  </si>
  <si>
    <t>－</t>
  </si>
  <si>
    <t>サザン</t>
  </si>
  <si>
    <t>FCパルピターレ</t>
  </si>
  <si>
    <t>－</t>
  </si>
  <si>
    <t>今宿少年SC</t>
  </si>
  <si>
    <t>駒林SC</t>
  </si>
  <si>
    <t>－</t>
  </si>
  <si>
    <t>ＹＴＣ</t>
  </si>
  <si>
    <t>横浜港北SC</t>
  </si>
  <si>
    <t>ＦＣオフサイド</t>
  </si>
  <si>
    <t>KAZU.SC</t>
  </si>
  <si>
    <t>L-1-９</t>
  </si>
  <si>
    <t>15-5-15</t>
  </si>
  <si>
    <t>－</t>
  </si>
  <si>
    <t>サザン</t>
  </si>
  <si>
    <t>－</t>
  </si>
  <si>
    <t>ＹＴＣ</t>
  </si>
  <si>
    <t>－</t>
  </si>
  <si>
    <t>ＦＣオフサイド</t>
  </si>
  <si>
    <t>－</t>
  </si>
  <si>
    <t>サザン</t>
  </si>
  <si>
    <t>ＦＣオフサイド</t>
  </si>
  <si>
    <t>原FC</t>
  </si>
  <si>
    <t>L-1-9</t>
  </si>
  <si>
    <t>15-5-15</t>
  </si>
  <si>
    <t>－</t>
  </si>
  <si>
    <t>ＦＣオフサイド</t>
  </si>
  <si>
    <t>ＹＴＣ</t>
  </si>
  <si>
    <t>－</t>
  </si>
  <si>
    <t>サザン</t>
  </si>
  <si>
    <t>－</t>
  </si>
  <si>
    <t>ＹＴＣ</t>
  </si>
  <si>
    <t>－</t>
  </si>
  <si>
    <t>サザン</t>
  </si>
  <si>
    <t>原FC</t>
  </si>
  <si>
    <t>L-1-9</t>
  </si>
  <si>
    <t>15-5-15</t>
  </si>
  <si>
    <t>ＦＣオフサイド</t>
  </si>
  <si>
    <t>ＹＴＣ</t>
  </si>
  <si>
    <t>ＦＣオフサイド</t>
  </si>
  <si>
    <t>L-1-9</t>
  </si>
  <si>
    <t>L-1-4</t>
  </si>
  <si>
    <t>15-5-15</t>
  </si>
  <si>
    <t>－</t>
  </si>
  <si>
    <t>ri</t>
  </si>
  <si>
    <t>第3回こくみん共済U-12サッカーリーグ　in神奈川＜横浜地区＞メンバー表</t>
  </si>
  <si>
    <t>原小学校</t>
  </si>
  <si>
    <t>ＦＣオフサイド</t>
  </si>
  <si>
    <t>ＦＣオフサイド</t>
  </si>
  <si>
    <t>左近山FC</t>
  </si>
  <si>
    <t>YTC</t>
  </si>
  <si>
    <t>大門FC</t>
  </si>
  <si>
    <t>サザンFC</t>
  </si>
  <si>
    <t>サザンFC</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</si>
</sst>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 &quot;"/>
    <numFmt numFmtId="181" formatCode="&quot;  &quot;"/>
  </numFmts>
  <fonts count="104">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sz val="20"/>
      <name val="ＭＳ Ｐゴシック"/>
      <family val="3"/>
    </font>
    <font>
      <sz val="11"/>
      <color indexed="8"/>
      <name val="ＭＳ Ｐゴシック"/>
      <family val="3"/>
    </font>
    <font>
      <sz val="7.5"/>
      <name val="ＭＳ Ｐゴシック"/>
      <family val="3"/>
    </font>
    <font>
      <sz val="10"/>
      <name val="ＭＳ Ｐゴシック"/>
      <family val="3"/>
    </font>
    <font>
      <sz val="11"/>
      <color indexed="9"/>
      <name val="ＭＳ Ｐゴシック"/>
      <family val="3"/>
    </font>
    <font>
      <sz val="7"/>
      <name val="ＭＳ Ｐゴシック"/>
      <family val="3"/>
    </font>
    <font>
      <sz val="9"/>
      <name val="ＭＳ Ｐゴシック"/>
      <family val="3"/>
    </font>
    <font>
      <b/>
      <sz val="9"/>
      <name val="ＭＳ Ｐゴシック"/>
      <family val="3"/>
    </font>
    <font>
      <b/>
      <sz val="12"/>
      <name val="ＭＳ Ｐゴシック"/>
      <family val="3"/>
    </font>
    <font>
      <sz val="12"/>
      <name val="ＭＳ Ｐゴシック"/>
      <family val="3"/>
    </font>
    <font>
      <sz val="8"/>
      <name val="ＭＳ Ｐゴシック"/>
      <family val="3"/>
    </font>
    <font>
      <sz val="14"/>
      <name val="ＭＳ Ｐゴシック"/>
      <family val="3"/>
    </font>
    <font>
      <b/>
      <sz val="16"/>
      <name val="ＭＳ Ｐゴシック"/>
      <family val="3"/>
    </font>
    <font>
      <sz val="16"/>
      <name val="ＭＳ Ｐゴシック"/>
      <family val="3"/>
    </font>
    <font>
      <sz val="11"/>
      <name val="メイリオ"/>
      <family val="3"/>
    </font>
    <font>
      <sz val="16"/>
      <name val="メイリオ"/>
      <family val="3"/>
    </font>
    <font>
      <sz val="16"/>
      <color indexed="10"/>
      <name val="メイリオ"/>
      <family val="3"/>
    </font>
    <font>
      <sz val="12"/>
      <name val="メイリオ"/>
      <family val="3"/>
    </font>
    <font>
      <u val="single"/>
      <sz val="11"/>
      <name val="メイリオ"/>
      <family val="3"/>
    </font>
    <font>
      <sz val="14"/>
      <name val="メイリオ"/>
      <family val="3"/>
    </font>
    <font>
      <sz val="11"/>
      <color indexed="10"/>
      <name val="メイリオ"/>
      <family val="3"/>
    </font>
    <font>
      <sz val="10"/>
      <name val="メイリオ"/>
      <family val="3"/>
    </font>
    <font>
      <b/>
      <sz val="9"/>
      <name val="メイリオ"/>
      <family val="3"/>
    </font>
    <font>
      <b/>
      <sz val="12"/>
      <name val="メイリオ"/>
      <family val="3"/>
    </font>
    <font>
      <sz val="11"/>
      <color indexed="10"/>
      <name val="ＭＳ Ｐゴシック"/>
      <family val="3"/>
    </font>
    <font>
      <sz val="14"/>
      <color indexed="8"/>
      <name val="ＭＳ Ｐ明朝"/>
      <family val="1"/>
    </font>
    <font>
      <b/>
      <sz val="14"/>
      <color indexed="8"/>
      <name val="ＭＳ Ｐ明朝"/>
      <family val="1"/>
    </font>
    <font>
      <sz val="11"/>
      <color indexed="8"/>
      <name val="ＭＳ Ｐ明朝"/>
      <family val="1"/>
    </font>
    <font>
      <sz val="12"/>
      <color indexed="8"/>
      <name val="ＭＳ Ｐ明朝"/>
      <family val="1"/>
    </font>
    <font>
      <u val="single"/>
      <sz val="11"/>
      <color indexed="8"/>
      <name val="ＭＳ Ｐ明朝"/>
      <family val="1"/>
    </font>
    <font>
      <b/>
      <sz val="11"/>
      <color indexed="8"/>
      <name val="ＭＳ Ｐ明朝"/>
      <family val="1"/>
    </font>
    <font>
      <b/>
      <sz val="11"/>
      <color indexed="10"/>
      <name val="ＭＳ Ｐ明朝"/>
      <family val="1"/>
    </font>
    <font>
      <sz val="10.5"/>
      <color indexed="8"/>
      <name val="ＭＳ Ｐ明朝"/>
      <family val="1"/>
    </font>
    <font>
      <b/>
      <sz val="10.5"/>
      <color indexed="8"/>
      <name val="ＭＳ Ｐ明朝"/>
      <family val="1"/>
    </font>
    <font>
      <b/>
      <sz val="14"/>
      <name val="メイリオ"/>
      <family val="3"/>
    </font>
    <font>
      <sz val="16"/>
      <name val="HGPｺﾞｼｯｸM"/>
      <family val="3"/>
    </font>
    <font>
      <b/>
      <sz val="14"/>
      <name val="HGPｺﾞｼｯｸM"/>
      <family val="3"/>
    </font>
    <font>
      <sz val="12"/>
      <name val="HGPｺﾞｼｯｸM"/>
      <family val="3"/>
    </font>
    <font>
      <sz val="14"/>
      <name val="HGPｺﾞｼｯｸM"/>
      <family val="3"/>
    </font>
    <font>
      <sz val="11"/>
      <name val="HGPｺﾞｼｯｸM"/>
      <family val="3"/>
    </font>
    <font>
      <sz val="9"/>
      <name val="HGPｺﾞｼｯｸM"/>
      <family val="3"/>
    </font>
    <font>
      <sz val="10"/>
      <name val="HGPｺﾞｼｯｸM"/>
      <family val="3"/>
    </font>
    <font>
      <sz val="20"/>
      <name val="HGPｺﾞｼｯｸM"/>
      <family val="3"/>
    </font>
    <font>
      <sz val="8"/>
      <name val="HGPｺﾞｼｯｸM"/>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メイリオ"/>
      <family val="3"/>
    </font>
    <font>
      <sz val="10"/>
      <color indexed="10"/>
      <name val="メイリオ"/>
      <family val="3"/>
    </font>
    <font>
      <sz val="11"/>
      <color indexed="10"/>
      <name val="ＭＳ Ｐ明朝"/>
      <family val="1"/>
    </font>
    <font>
      <b/>
      <sz val="11"/>
      <color indexed="10"/>
      <name val="ＭＳ Ｐゴシック"/>
      <family val="3"/>
    </font>
    <font>
      <b/>
      <sz val="11"/>
      <color indexed="10"/>
      <name val="メイリオ"/>
      <family val="3"/>
    </font>
    <font>
      <sz val="16"/>
      <color indexed="8"/>
      <name val="ＭＳ Ｐゴシック"/>
      <family val="3"/>
    </font>
    <font>
      <sz val="14"/>
      <color indexed="8"/>
      <name val="ＭＳ Ｐゴシック"/>
      <family val="3"/>
    </font>
    <font>
      <sz val="16"/>
      <color indexed="8"/>
      <name val="メイリオ"/>
      <family val="3"/>
    </font>
    <font>
      <sz val="11"/>
      <color indexed="8"/>
      <name val="Calibri"/>
      <family val="2"/>
    </font>
    <font>
      <b/>
      <sz val="14"/>
      <color indexed="8"/>
      <name val="ＭＳ Ｐゴシック"/>
      <family val="3"/>
    </font>
    <font>
      <b/>
      <sz val="14"/>
      <color indexed="8"/>
      <name val="Calibri"/>
      <family val="2"/>
    </font>
    <font>
      <b/>
      <sz val="28"/>
      <color indexed="8"/>
      <name val="ＭＳ Ｐゴシック"/>
      <family val="3"/>
    </font>
    <font>
      <sz val="36"/>
      <color indexed="8"/>
      <name val="ＭＳ Ｐゴシック"/>
      <family val="3"/>
    </font>
    <font>
      <sz val="24"/>
      <color indexed="8"/>
      <name val="ＭＳ Ｐゴシック"/>
      <family val="3"/>
    </font>
    <font>
      <b/>
      <i/>
      <sz val="12"/>
      <color indexed="8"/>
      <name val="ＭＳ Ｐゴシック"/>
      <family val="3"/>
    </font>
    <font>
      <b/>
      <i/>
      <sz val="12"/>
      <color indexed="10"/>
      <name val="ＭＳ Ｐゴシック"/>
      <family val="3"/>
    </font>
    <font>
      <b/>
      <i/>
      <sz val="12"/>
      <color indexed="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メイリオ"/>
      <family val="3"/>
    </font>
    <font>
      <sz val="9"/>
      <color rgb="FFFF0000"/>
      <name val="メイリオ"/>
      <family val="3"/>
    </font>
    <font>
      <sz val="10"/>
      <color rgb="FFFF0000"/>
      <name val="メイリオ"/>
      <family val="3"/>
    </font>
    <font>
      <sz val="11"/>
      <color rgb="FFFF0000"/>
      <name val="ＭＳ Ｐ明朝"/>
      <family val="1"/>
    </font>
    <font>
      <b/>
      <sz val="11"/>
      <color rgb="FFFF0000"/>
      <name val="ＭＳ Ｐゴシック"/>
      <family val="3"/>
    </font>
    <font>
      <b/>
      <sz val="16"/>
      <name val="Calibri"/>
      <family val="3"/>
    </font>
    <font>
      <b/>
      <sz val="11"/>
      <color rgb="FFFF0000"/>
      <name val="メイリオ"/>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
      <patternFill patternType="gray0625"/>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right style="thin"/>
      <top/>
      <bottom/>
    </border>
    <border>
      <left style="thin"/>
      <right>
        <color indexed="63"/>
      </right>
      <top style="thin"/>
      <bottom>
        <color indexed="63"/>
      </bottom>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color indexed="63"/>
      </bottom>
    </border>
    <border>
      <left style="dashed"/>
      <right style="thin"/>
      <top/>
      <bottom/>
    </border>
    <border>
      <left/>
      <right style="dashed"/>
      <top/>
      <bottom/>
    </border>
    <border>
      <left style="thin"/>
      <right style="thin"/>
      <top style="thin"/>
      <bottom>
        <color indexed="63"/>
      </bottom>
    </border>
    <border>
      <left style="thin"/>
      <right style="dashed"/>
      <top style="thin"/>
      <bottom>
        <color indexed="63"/>
      </bottom>
    </border>
    <border>
      <left style="thin"/>
      <right style="thin"/>
      <top>
        <color indexed="63"/>
      </top>
      <bottom>
        <color indexed="63"/>
      </bottom>
    </border>
    <border>
      <left style="thin"/>
      <right style="dashed"/>
      <top>
        <color indexed="63"/>
      </top>
      <bottom>
        <color indexed="63"/>
      </bottom>
    </border>
    <border>
      <left style="thin"/>
      <right style="thin"/>
      <top>
        <color indexed="63"/>
      </top>
      <bottom style="dashed"/>
    </border>
    <border>
      <left style="thin"/>
      <right style="dashed"/>
      <top>
        <color indexed="63"/>
      </top>
      <bottom style="dashed"/>
    </border>
    <border>
      <left>
        <color indexed="63"/>
      </left>
      <right style="thin"/>
      <top style="thin"/>
      <bottom>
        <color indexed="63"/>
      </bottom>
    </border>
    <border>
      <left style="medium"/>
      <right/>
      <top/>
      <bottom/>
    </border>
    <border>
      <left style="thin">
        <color indexed="8"/>
      </left>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style="thin"/>
    </border>
    <border>
      <left style="thin"/>
      <right>
        <color indexed="63"/>
      </right>
      <top style="thin"/>
      <bottom style="thin"/>
    </border>
    <border>
      <left style="thin"/>
      <right style="thin"/>
      <top>
        <color indexed="63"/>
      </top>
      <bottom style="thin">
        <color indexed="8"/>
      </bottom>
    </border>
    <border>
      <left style="thin"/>
      <right style="thin"/>
      <top style="thin">
        <color indexed="8"/>
      </top>
      <bottom>
        <color indexed="63"/>
      </bottom>
    </border>
    <border>
      <left style="medium"/>
      <right style="medium"/>
      <top style="medium"/>
      <bottom style="medium"/>
    </border>
    <border>
      <left/>
      <right/>
      <top style="medium"/>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double"/>
    </border>
    <border>
      <left style="thin"/>
      <right style="medium"/>
      <top style="thin"/>
      <bottom style="double"/>
    </border>
    <border>
      <left style="medium"/>
      <right style="thin"/>
      <top/>
      <bottom style="thin"/>
    </border>
    <border>
      <left style="thin"/>
      <right style="medium"/>
      <top/>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style="thin"/>
      <top style="thin"/>
      <bottom style="medium"/>
    </border>
    <border>
      <left style="thin"/>
      <right/>
      <top style="thin"/>
      <bottom style="medium"/>
    </border>
    <border>
      <left style="medium"/>
      <right style="thin"/>
      <top style="medium"/>
      <bottom style="thin"/>
    </border>
    <border>
      <left style="medium"/>
      <right style="thin"/>
      <top style="thin"/>
      <bottom style="double"/>
    </border>
    <border>
      <left/>
      <right style="thin"/>
      <top style="medium"/>
      <bottom style="thin"/>
    </border>
    <border>
      <left/>
      <right style="thin"/>
      <top style="thin"/>
      <bottom style="double"/>
    </border>
    <border>
      <left style="thin"/>
      <right/>
      <top style="medium"/>
      <bottom style="thin"/>
    </border>
    <border>
      <left style="thin"/>
      <right/>
      <top style="thin"/>
      <bottom style="double"/>
    </border>
    <border>
      <left style="medium"/>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diagonalDown="1">
      <left style="medium"/>
      <right style="thin"/>
      <top style="medium"/>
      <bottom style="thin"/>
      <diagonal style="medium"/>
    </border>
    <border diagonalDown="1">
      <left style="thin"/>
      <right style="medium"/>
      <top style="medium"/>
      <bottom style="thin"/>
      <diagonal style="medium"/>
    </border>
    <border diagonalDown="1">
      <left style="medium"/>
      <right style="thin"/>
      <top style="thin"/>
      <bottom style="thin"/>
      <diagonal style="medium"/>
    </border>
    <border diagonalDown="1">
      <left style="thin"/>
      <right style="medium"/>
      <top style="thin"/>
      <bottom style="thin"/>
      <diagonal style="medium"/>
    </border>
    <border diagonalDown="1">
      <left style="medium"/>
      <right style="thin"/>
      <top style="thin"/>
      <bottom style="medium"/>
      <diagonal style="medium"/>
    </border>
    <border diagonalDown="1">
      <left style="thin"/>
      <right style="medium"/>
      <top style="thin"/>
      <bottom style="medium"/>
      <diagonal style="medium"/>
    </border>
    <border>
      <left style="medium"/>
      <right/>
      <top style="thin"/>
      <bottom/>
    </border>
    <border>
      <left/>
      <right style="medium"/>
      <top style="thin"/>
      <bottom/>
    </border>
    <border>
      <left style="medium"/>
      <right/>
      <top/>
      <bottom style="thin"/>
    </border>
    <border>
      <left/>
      <right style="medium"/>
      <top/>
      <bottom style="thin"/>
    </border>
    <border>
      <left/>
      <right style="thin"/>
      <top/>
      <bottom style="medium"/>
    </border>
    <border>
      <left style="thin"/>
      <right/>
      <top/>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medium"/>
      <bottom/>
    </border>
    <border>
      <left/>
      <right style="thin"/>
      <top style="medium"/>
      <bottom/>
    </border>
    <border>
      <left style="thin"/>
      <right/>
      <top/>
      <bottom style="double"/>
    </border>
    <border>
      <left/>
      <right style="thin"/>
      <top/>
      <bottom style="double"/>
    </border>
    <border>
      <left/>
      <right style="medium"/>
      <top/>
      <bottom style="double"/>
    </border>
    <border>
      <left style="medium"/>
      <right/>
      <top style="double"/>
      <bottom/>
    </border>
    <border>
      <left/>
      <right style="medium"/>
      <top style="double"/>
      <bottom/>
    </border>
    <border>
      <left/>
      <right style="thin"/>
      <top style="double"/>
      <bottom/>
    </border>
    <border>
      <left style="thin"/>
      <right/>
      <top style="double"/>
      <bottom/>
    </border>
    <border>
      <left style="medium"/>
      <right/>
      <top/>
      <bottom style="double"/>
    </border>
    <border>
      <left style="thin"/>
      <right/>
      <top style="dashed"/>
      <bottom/>
    </border>
    <border>
      <left/>
      <right style="dashed"/>
      <top style="dashed"/>
      <bottom/>
    </border>
    <border>
      <left/>
      <right style="dashed"/>
      <top/>
      <bottom style="thin"/>
    </border>
    <border>
      <left/>
      <right style="dashed"/>
      <top style="thin"/>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79" fillId="0" borderId="0">
      <alignment vertical="center"/>
      <protection/>
    </xf>
    <xf numFmtId="0" fontId="0" fillId="0" borderId="0">
      <alignment vertical="center"/>
      <protection/>
    </xf>
    <xf numFmtId="0" fontId="2" fillId="0" borderId="0" applyNumberFormat="0" applyFill="0" applyBorder="0" applyAlignment="0" applyProtection="0"/>
    <xf numFmtId="0" fontId="95" fillId="32" borderId="0" applyNumberFormat="0" applyBorder="0" applyAlignment="0" applyProtection="0"/>
  </cellStyleXfs>
  <cellXfs count="455">
    <xf numFmtId="0" fontId="0" fillId="0" borderId="0" xfId="0" applyAlignment="1">
      <alignment vertical="center"/>
    </xf>
    <xf numFmtId="0" fontId="0" fillId="0" borderId="0" xfId="0" applyAlignment="1">
      <alignment/>
    </xf>
    <xf numFmtId="0" fontId="6" fillId="0" borderId="10" xfId="0" applyFont="1" applyFill="1" applyBorder="1" applyAlignment="1">
      <alignment horizontal="center" vertical="center"/>
    </xf>
    <xf numFmtId="0" fontId="7" fillId="0" borderId="11" xfId="0" applyFont="1" applyFill="1" applyBorder="1" applyAlignment="1">
      <alignment horizontal="center" vertical="center" wrapText="1"/>
    </xf>
    <xf numFmtId="0" fontId="0" fillId="0" borderId="0" xfId="0" applyFill="1" applyAlignment="1">
      <alignment/>
    </xf>
    <xf numFmtId="0" fontId="0" fillId="0" borderId="0" xfId="0" applyFill="1" applyAlignment="1">
      <alignment vertical="center"/>
    </xf>
    <xf numFmtId="0" fontId="8" fillId="0" borderId="0" xfId="0" applyFont="1" applyFill="1" applyAlignment="1">
      <alignment/>
    </xf>
    <xf numFmtId="0" fontId="6" fillId="0" borderId="12" xfId="0"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8" fillId="0" borderId="0" xfId="0" applyFont="1" applyAlignment="1">
      <alignment vertical="center"/>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0" fillId="0" borderId="0" xfId="0" applyAlignment="1" applyProtection="1">
      <alignment vertical="center"/>
      <protection/>
    </xf>
    <xf numFmtId="0" fontId="8" fillId="0" borderId="0" xfId="0" applyFont="1" applyFill="1" applyAlignment="1" applyProtection="1">
      <alignment/>
      <protection/>
    </xf>
    <xf numFmtId="0" fontId="6" fillId="34" borderId="12" xfId="0" applyFont="1" applyFill="1" applyBorder="1" applyAlignment="1" applyProtection="1">
      <alignment horizontal="center" vertical="center"/>
      <protection locked="0"/>
    </xf>
    <xf numFmtId="0" fontId="6" fillId="34" borderId="11" xfId="0"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5" fillId="0" borderId="12" xfId="0" applyFont="1" applyBorder="1" applyAlignment="1" applyProtection="1">
      <alignment horizontal="center" vertical="center" shrinkToFit="1"/>
      <protection locked="0"/>
    </xf>
    <xf numFmtId="0" fontId="4" fillId="0" borderId="0" xfId="0" applyFont="1" applyAlignment="1" applyProtection="1">
      <alignment horizontal="center" vertical="center"/>
      <protection locked="0"/>
    </xf>
    <xf numFmtId="0" fontId="0" fillId="0" borderId="0" xfId="0" applyFont="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0" xfId="0" applyBorder="1" applyAlignment="1">
      <alignment vertical="center"/>
    </xf>
    <xf numFmtId="0" fontId="17" fillId="0" borderId="0" xfId="62" applyFont="1" applyAlignment="1">
      <alignment/>
      <protection/>
    </xf>
    <xf numFmtId="0" fontId="17" fillId="0" borderId="12" xfId="62" applyFont="1" applyBorder="1" applyAlignment="1">
      <alignment/>
      <protection/>
    </xf>
    <xf numFmtId="0" fontId="18" fillId="0" borderId="0" xfId="0" applyFont="1" applyAlignment="1">
      <alignment vertical="center"/>
    </xf>
    <xf numFmtId="0" fontId="19" fillId="0" borderId="0" xfId="0" applyFont="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xf>
    <xf numFmtId="0" fontId="18" fillId="0" borderId="0" xfId="0" applyFont="1" applyAlignment="1">
      <alignment vertical="center"/>
    </xf>
    <xf numFmtId="0" fontId="18" fillId="0" borderId="0" xfId="0" applyFont="1" applyAlignment="1">
      <alignment horizontal="left" vertical="center"/>
    </xf>
    <xf numFmtId="0" fontId="23" fillId="0" borderId="0" xfId="0" applyFont="1" applyBorder="1" applyAlignment="1">
      <alignment vertical="center"/>
    </xf>
    <xf numFmtId="0" fontId="24" fillId="0" borderId="0" xfId="0" applyFont="1" applyBorder="1" applyAlignment="1">
      <alignment horizontal="left" vertical="center"/>
    </xf>
    <xf numFmtId="0" fontId="18" fillId="0" borderId="0" xfId="0" applyFont="1" applyBorder="1" applyAlignment="1">
      <alignment horizontal="left" vertical="center"/>
    </xf>
    <xf numFmtId="0" fontId="24" fillId="0" borderId="0" xfId="0" applyFont="1" applyAlignment="1">
      <alignment horizontal="left" vertical="center"/>
    </xf>
    <xf numFmtId="0" fontId="96" fillId="0" borderId="0" xfId="0" applyFont="1" applyAlignment="1">
      <alignment horizontal="left" vertical="center"/>
    </xf>
    <xf numFmtId="0" fontId="18" fillId="0" borderId="0" xfId="0" applyFont="1" applyBorder="1" applyAlignment="1">
      <alignment vertical="center"/>
    </xf>
    <xf numFmtId="0" fontId="13" fillId="0" borderId="0" xfId="0" applyFont="1" applyAlignment="1">
      <alignment vertical="center"/>
    </xf>
    <xf numFmtId="0" fontId="15"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12" xfId="0" applyFont="1" applyBorder="1" applyAlignment="1">
      <alignment vertical="center"/>
    </xf>
    <xf numFmtId="0" fontId="18" fillId="0" borderId="18" xfId="0" applyFont="1" applyBorder="1" applyAlignment="1">
      <alignment vertical="center"/>
    </xf>
    <xf numFmtId="0" fontId="18" fillId="0" borderId="19" xfId="0" applyFont="1" applyBorder="1" applyAlignment="1">
      <alignment vertical="center"/>
    </xf>
    <xf numFmtId="0" fontId="97" fillId="0" borderId="20" xfId="0" applyFont="1" applyBorder="1" applyAlignment="1">
      <alignment vertical="center" wrapText="1"/>
    </xf>
    <xf numFmtId="0" fontId="18" fillId="0" borderId="21" xfId="0" applyFont="1" applyBorder="1" applyAlignment="1">
      <alignment vertical="center"/>
    </xf>
    <xf numFmtId="0" fontId="97" fillId="0" borderId="22" xfId="0" applyFont="1" applyBorder="1" applyAlignment="1">
      <alignment vertical="center"/>
    </xf>
    <xf numFmtId="0" fontId="18" fillId="0" borderId="0" xfId="0" applyFont="1" applyBorder="1" applyAlignment="1">
      <alignment vertical="center"/>
    </xf>
    <xf numFmtId="0" fontId="18" fillId="0" borderId="18" xfId="0" applyFont="1" applyBorder="1" applyAlignment="1">
      <alignment vertical="center"/>
    </xf>
    <xf numFmtId="0" fontId="98" fillId="0" borderId="23" xfId="0" applyFont="1" applyBorder="1" applyAlignment="1">
      <alignment vertical="center" wrapText="1"/>
    </xf>
    <xf numFmtId="0" fontId="98" fillId="0" borderId="23" xfId="0" applyFont="1" applyBorder="1" applyAlignment="1">
      <alignment vertical="center"/>
    </xf>
    <xf numFmtId="0" fontId="98" fillId="0" borderId="22" xfId="0" applyFont="1" applyBorder="1" applyAlignment="1">
      <alignment vertical="center"/>
    </xf>
    <xf numFmtId="0" fontId="98" fillId="0" borderId="0" xfId="0" applyFont="1" applyBorder="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0" fontId="18" fillId="0" borderId="24" xfId="0" applyFont="1" applyBorder="1" applyAlignment="1">
      <alignment vertical="center" wrapText="1"/>
    </xf>
    <xf numFmtId="0" fontId="98" fillId="0" borderId="25" xfId="0" applyFont="1" applyBorder="1" applyAlignment="1">
      <alignment vertical="center"/>
    </xf>
    <xf numFmtId="0" fontId="26" fillId="0" borderId="25" xfId="0" applyFont="1" applyBorder="1" applyAlignment="1">
      <alignment vertical="center"/>
    </xf>
    <xf numFmtId="0" fontId="18" fillId="0" borderId="25" xfId="0" applyFont="1" applyBorder="1" applyAlignment="1">
      <alignment vertical="center"/>
    </xf>
    <xf numFmtId="0" fontId="27" fillId="0" borderId="25" xfId="0" applyFont="1" applyBorder="1" applyAlignment="1">
      <alignment vertical="center"/>
    </xf>
    <xf numFmtId="0" fontId="18" fillId="0" borderId="26" xfId="0" applyFont="1" applyBorder="1" applyAlignment="1">
      <alignment vertical="center" wrapText="1"/>
    </xf>
    <xf numFmtId="0" fontId="98" fillId="0" borderId="27" xfId="0" applyFont="1" applyBorder="1" applyAlignment="1">
      <alignment vertical="center"/>
    </xf>
    <xf numFmtId="0" fontId="26" fillId="0" borderId="27" xfId="0" applyFont="1" applyBorder="1" applyAlignment="1">
      <alignment vertical="center"/>
    </xf>
    <xf numFmtId="0" fontId="18" fillId="0" borderId="27" xfId="0" applyFont="1" applyBorder="1" applyAlignment="1">
      <alignment vertical="center"/>
    </xf>
    <xf numFmtId="0" fontId="27" fillId="0" borderId="27" xfId="0" applyFont="1" applyBorder="1" applyAlignment="1">
      <alignment vertical="center"/>
    </xf>
    <xf numFmtId="0" fontId="18" fillId="0" borderId="28" xfId="0" applyFont="1" applyBorder="1" applyAlignment="1">
      <alignment vertical="center" wrapText="1"/>
    </xf>
    <xf numFmtId="0" fontId="98" fillId="0" borderId="29" xfId="0" applyFont="1" applyBorder="1" applyAlignment="1">
      <alignment vertical="center"/>
    </xf>
    <xf numFmtId="0" fontId="26" fillId="0" borderId="29" xfId="0" applyFont="1" applyBorder="1" applyAlignment="1">
      <alignment vertical="center"/>
    </xf>
    <xf numFmtId="0" fontId="18" fillId="0" borderId="29" xfId="0" applyFont="1" applyBorder="1" applyAlignment="1">
      <alignment vertical="center"/>
    </xf>
    <xf numFmtId="0" fontId="27" fillId="0" borderId="29" xfId="0" applyFont="1" applyBorder="1" applyAlignment="1">
      <alignment vertical="center"/>
    </xf>
    <xf numFmtId="0" fontId="18" fillId="0" borderId="30" xfId="0" applyFont="1" applyBorder="1" applyAlignment="1">
      <alignment vertical="center" wrapText="1"/>
    </xf>
    <xf numFmtId="0" fontId="18" fillId="0" borderId="13" xfId="0" applyFont="1" applyBorder="1" applyAlignment="1">
      <alignment vertical="center"/>
    </xf>
    <xf numFmtId="0" fontId="18" fillId="0" borderId="12" xfId="0" applyFont="1" applyBorder="1" applyAlignment="1">
      <alignment vertical="center"/>
    </xf>
    <xf numFmtId="0" fontId="18" fillId="0" borderId="31" xfId="0" applyFont="1" applyBorder="1" applyAlignment="1">
      <alignment vertical="center"/>
    </xf>
    <xf numFmtId="0" fontId="21" fillId="0" borderId="0" xfId="0" applyFont="1" applyBorder="1" applyAlignment="1">
      <alignment vertical="center"/>
    </xf>
    <xf numFmtId="0" fontId="18" fillId="0" borderId="27" xfId="0" applyFont="1" applyBorder="1" applyAlignment="1">
      <alignment vertical="center"/>
    </xf>
    <xf numFmtId="0" fontId="31" fillId="0" borderId="0" xfId="0" applyFont="1" applyAlignment="1">
      <alignment/>
    </xf>
    <xf numFmtId="0" fontId="31" fillId="0" borderId="0" xfId="0" applyFont="1" applyAlignment="1">
      <alignment horizontal="center" vertical="center"/>
    </xf>
    <xf numFmtId="0" fontId="31" fillId="0" borderId="0" xfId="0" applyFont="1" applyAlignment="1">
      <alignment horizontal="center"/>
    </xf>
    <xf numFmtId="0" fontId="31" fillId="0" borderId="0" xfId="0" applyFont="1" applyAlignment="1">
      <alignment horizontal="distributed" vertical="distributed"/>
    </xf>
    <xf numFmtId="0" fontId="31" fillId="0" borderId="0" xfId="0" applyFont="1" applyAlignment="1">
      <alignment horizontal="left"/>
    </xf>
    <xf numFmtId="0" fontId="99" fillId="0" borderId="0" xfId="0" applyFont="1" applyAlignment="1">
      <alignment horizontal="distributed" vertical="distributed"/>
    </xf>
    <xf numFmtId="0" fontId="31" fillId="0" borderId="0" xfId="0" applyFont="1" applyAlignment="1">
      <alignment horizontal="left" vertical="top" wrapText="1"/>
    </xf>
    <xf numFmtId="0" fontId="31" fillId="0" borderId="0" xfId="0" applyFont="1" applyAlignment="1">
      <alignment horizontal="center" vertical="top"/>
    </xf>
    <xf numFmtId="0" fontId="31" fillId="0" borderId="0" xfId="0" applyFont="1" applyAlignment="1">
      <alignment horizontal="left" vertical="center" wrapText="1"/>
    </xf>
    <xf numFmtId="0" fontId="31" fillId="0" borderId="0" xfId="0" applyFont="1" applyAlignment="1">
      <alignment horizontal="left" vertical="center"/>
    </xf>
    <xf numFmtId="0" fontId="31" fillId="0" borderId="0" xfId="0" applyFont="1" applyAlignment="1">
      <alignment horizontal="center" vertical="center" wrapText="1"/>
    </xf>
    <xf numFmtId="0" fontId="33" fillId="0" borderId="0" xfId="0" applyFont="1" applyBorder="1" applyAlignment="1">
      <alignment horizontal="left"/>
    </xf>
    <xf numFmtId="0" fontId="38" fillId="0" borderId="0" xfId="0" applyFont="1" applyBorder="1" applyAlignment="1">
      <alignment vertical="center"/>
    </xf>
    <xf numFmtId="0" fontId="41" fillId="0" borderId="32" xfId="0" applyFont="1" applyFill="1" applyBorder="1" applyAlignment="1">
      <alignment vertical="center"/>
    </xf>
    <xf numFmtId="0" fontId="41" fillId="0" borderId="0" xfId="0" applyFont="1" applyFill="1" applyBorder="1" applyAlignment="1">
      <alignment vertical="center"/>
    </xf>
    <xf numFmtId="0" fontId="39" fillId="0" borderId="0" xfId="0" applyFont="1" applyFill="1" applyAlignment="1">
      <alignment horizontal="center" vertical="center"/>
    </xf>
    <xf numFmtId="0" fontId="39" fillId="0" borderId="0" xfId="0" applyFont="1" applyFill="1" applyAlignment="1">
      <alignment/>
    </xf>
    <xf numFmtId="0" fontId="43" fillId="0" borderId="0" xfId="0" applyFont="1" applyFill="1" applyAlignment="1">
      <alignment/>
    </xf>
    <xf numFmtId="0" fontId="43" fillId="0" borderId="0" xfId="0" applyFont="1" applyFill="1" applyBorder="1" applyAlignment="1">
      <alignment horizontal="center" vertical="center"/>
    </xf>
    <xf numFmtId="0" fontId="0" fillId="0" borderId="0" xfId="0" applyFill="1" applyAlignment="1">
      <alignment wrapText="1"/>
    </xf>
    <xf numFmtId="0" fontId="0" fillId="0" borderId="0" xfId="0" applyFill="1" applyBorder="1" applyAlignment="1">
      <alignment horizontal="center" vertical="center"/>
    </xf>
    <xf numFmtId="0" fontId="16" fillId="0" borderId="12" xfId="62" applyFont="1" applyFill="1" applyBorder="1" applyAlignment="1">
      <alignment horizontal="center" vertical="center"/>
      <protection/>
    </xf>
    <xf numFmtId="0" fontId="17" fillId="0" borderId="0" xfId="62" applyFont="1" applyAlignment="1">
      <alignment vertical="center"/>
      <protection/>
    </xf>
    <xf numFmtId="0" fontId="0" fillId="0" borderId="0" xfId="0" applyFill="1" applyBorder="1" applyAlignment="1">
      <alignment vertical="center"/>
    </xf>
    <xf numFmtId="49" fontId="0" fillId="0" borderId="0" xfId="0" applyNumberFormat="1" applyBorder="1" applyAlignment="1">
      <alignment vertical="center"/>
    </xf>
    <xf numFmtId="0" fontId="14" fillId="0" borderId="10" xfId="62" applyFont="1" applyBorder="1" applyAlignment="1">
      <alignment horizontal="center" vertical="center"/>
      <protection/>
    </xf>
    <xf numFmtId="0" fontId="0" fillId="0" borderId="10" xfId="62" applyBorder="1" applyAlignment="1">
      <alignment horizontal="center" vertical="center"/>
      <protection/>
    </xf>
    <xf numFmtId="0" fontId="0" fillId="0" borderId="12" xfId="62" applyBorder="1" applyAlignment="1">
      <alignment horizontal="center" vertical="center"/>
      <protection/>
    </xf>
    <xf numFmtId="0" fontId="0" fillId="0" borderId="0" xfId="0" applyFont="1" applyFill="1" applyBorder="1" applyAlignment="1" applyProtection="1">
      <alignment vertical="center" shrinkToFit="1"/>
      <protection locked="0"/>
    </xf>
    <xf numFmtId="0" fontId="0" fillId="0" borderId="0" xfId="0" applyFont="1" applyFill="1" applyBorder="1" applyAlignment="1" applyProtection="1">
      <alignment vertical="center" wrapText="1" shrinkToFit="1"/>
      <protection locked="0"/>
    </xf>
    <xf numFmtId="0" fontId="79" fillId="0" borderId="0" xfId="61" applyFill="1" applyBorder="1" applyAlignment="1">
      <alignment/>
      <protection/>
    </xf>
    <xf numFmtId="0" fontId="15"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locked="0"/>
    </xf>
    <xf numFmtId="0" fontId="0" fillId="0" borderId="0" xfId="62" applyAlignment="1">
      <alignment/>
      <protection/>
    </xf>
    <xf numFmtId="0" fontId="0" fillId="0" borderId="0" xfId="62" applyBorder="1" applyAlignment="1">
      <alignment horizontal="center" vertical="center"/>
      <protection/>
    </xf>
    <xf numFmtId="20" fontId="13" fillId="0" borderId="0" xfId="62" applyNumberFormat="1" applyFont="1" applyBorder="1" applyAlignment="1">
      <alignment horizontal="center" vertical="center"/>
      <protection/>
    </xf>
    <xf numFmtId="0" fontId="13" fillId="0" borderId="0" xfId="62" applyFont="1" applyBorder="1" applyAlignment="1">
      <alignment horizontal="center" vertical="center" shrinkToFit="1"/>
      <protection/>
    </xf>
    <xf numFmtId="0" fontId="15" fillId="0" borderId="0" xfId="62" applyFont="1" applyBorder="1" applyAlignment="1">
      <alignment horizontal="center" vertical="center"/>
      <protection/>
    </xf>
    <xf numFmtId="0" fontId="7" fillId="0" borderId="0" xfId="62" applyFont="1" applyBorder="1" applyAlignment="1">
      <alignment horizontal="center" vertical="center" shrinkToFit="1"/>
      <protection/>
    </xf>
    <xf numFmtId="49" fontId="0" fillId="0" borderId="0" xfId="0" applyNumberFormat="1" applyFill="1" applyBorder="1" applyAlignment="1">
      <alignment vertical="center"/>
    </xf>
    <xf numFmtId="0" fontId="0" fillId="0" borderId="17" xfId="62" applyBorder="1" applyAlignment="1">
      <alignment horizontal="center" vertical="center"/>
      <protection/>
    </xf>
    <xf numFmtId="20" fontId="13" fillId="0" borderId="17" xfId="62" applyNumberFormat="1" applyFont="1" applyBorder="1" applyAlignment="1">
      <alignment horizontal="center" vertical="center"/>
      <protection/>
    </xf>
    <xf numFmtId="0" fontId="13" fillId="0" borderId="17" xfId="62" applyFont="1" applyBorder="1" applyAlignment="1">
      <alignment horizontal="center" vertical="center" shrinkToFit="1"/>
      <protection/>
    </xf>
    <xf numFmtId="0" fontId="15" fillId="0" borderId="17" xfId="62" applyFont="1" applyBorder="1" applyAlignment="1">
      <alignment horizontal="center" vertical="center"/>
      <protection/>
    </xf>
    <xf numFmtId="0" fontId="7" fillId="0" borderId="17" xfId="62" applyFont="1" applyBorder="1" applyAlignment="1">
      <alignment horizontal="center" vertical="center" shrinkToFit="1"/>
      <protection/>
    </xf>
    <xf numFmtId="0" fontId="31" fillId="0" borderId="0" xfId="0" applyFont="1" applyAlignment="1">
      <alignment horizontal="left" vertical="top" wrapText="1"/>
    </xf>
    <xf numFmtId="0" fontId="29" fillId="0" borderId="0" xfId="0" applyFont="1" applyAlignment="1">
      <alignment horizontal="center" vertical="center"/>
    </xf>
    <xf numFmtId="0" fontId="32" fillId="0" borderId="0" xfId="0" applyFont="1" applyAlignment="1">
      <alignment horizontal="center" vertical="center"/>
    </xf>
    <xf numFmtId="0" fontId="31" fillId="0" borderId="0" xfId="0" applyFont="1" applyAlignment="1">
      <alignment horizontal="left"/>
    </xf>
    <xf numFmtId="0" fontId="31" fillId="0" borderId="0" xfId="0" applyFont="1" applyAlignment="1">
      <alignment horizontal="left" vertical="center" wrapText="1"/>
    </xf>
    <xf numFmtId="0" fontId="31" fillId="0" borderId="0" xfId="0" applyFont="1" applyAlignment="1">
      <alignment horizontal="left" vertical="center"/>
    </xf>
    <xf numFmtId="0" fontId="31" fillId="0" borderId="0" xfId="0" applyFont="1" applyBorder="1" applyAlignment="1">
      <alignment horizontal="left" vertical="center" wrapText="1"/>
    </xf>
    <xf numFmtId="0" fontId="33" fillId="0" borderId="0" xfId="0" applyFont="1" applyBorder="1" applyAlignment="1">
      <alignment horizontal="left"/>
    </xf>
    <xf numFmtId="0" fontId="99" fillId="0" borderId="0" xfId="0" applyFont="1" applyAlignment="1">
      <alignment horizontal="left"/>
    </xf>
    <xf numFmtId="0" fontId="0" fillId="0" borderId="0" xfId="0" applyFont="1" applyAlignment="1">
      <alignment horizontal="left"/>
    </xf>
    <xf numFmtId="0" fontId="34" fillId="0" borderId="0" xfId="0" applyFont="1" applyAlignment="1">
      <alignment horizontal="left" vertical="top" wrapText="1"/>
    </xf>
    <xf numFmtId="0" fontId="33" fillId="0" borderId="0" xfId="0" applyFont="1" applyAlignment="1">
      <alignment horizontal="left" vertical="center"/>
    </xf>
    <xf numFmtId="0" fontId="36" fillId="0" borderId="0" xfId="0" applyFont="1" applyAlignment="1">
      <alignment horizontal="left" vertical="center" wrapText="1"/>
    </xf>
    <xf numFmtId="0" fontId="7" fillId="0" borderId="0" xfId="0" applyFont="1" applyAlignment="1" applyProtection="1">
      <alignment horizontal="center" vertical="center"/>
      <protection locked="0"/>
    </xf>
    <xf numFmtId="0" fontId="5" fillId="0" borderId="0" xfId="0" applyFont="1" applyFill="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12" fillId="0" borderId="12"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9" fillId="0" borderId="33"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100" fillId="34" borderId="17" xfId="0" applyFont="1" applyFill="1" applyBorder="1" applyAlignment="1">
      <alignment/>
    </xf>
    <xf numFmtId="0" fontId="6" fillId="0" borderId="3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1" xfId="0" applyFont="1" applyFill="1" applyBorder="1" applyAlignment="1">
      <alignment horizontal="center" vertical="center"/>
    </xf>
    <xf numFmtId="0" fontId="101" fillId="0" borderId="0" xfId="0" applyFont="1" applyAlignment="1" applyProtection="1">
      <alignment horizontal="center" vertical="center" wrapText="1"/>
      <protection locked="0"/>
    </xf>
    <xf numFmtId="0" fontId="101" fillId="0" borderId="0" xfId="0" applyFont="1" applyAlignment="1" applyProtection="1">
      <alignment horizontal="center" vertical="center"/>
      <protection locked="0"/>
    </xf>
    <xf numFmtId="0" fontId="0" fillId="0" borderId="0" xfId="0" applyAlignment="1" applyProtection="1">
      <alignment vertical="center"/>
      <protection locked="0"/>
    </xf>
    <xf numFmtId="0" fontId="9" fillId="0" borderId="39" xfId="0" applyFont="1" applyFill="1" applyBorder="1" applyAlignment="1">
      <alignment horizontal="center" vertical="center" shrinkToFit="1"/>
    </xf>
    <xf numFmtId="0" fontId="0" fillId="0" borderId="0" xfId="0" applyFont="1" applyFill="1" applyAlignment="1" applyProtection="1">
      <alignment horizontal="center" vertical="center"/>
      <protection locked="0"/>
    </xf>
    <xf numFmtId="0" fontId="6" fillId="0" borderId="25" xfId="0" applyFont="1" applyFill="1" applyBorder="1" applyAlignment="1">
      <alignment horizontal="center" vertical="center"/>
    </xf>
    <xf numFmtId="0" fontId="6" fillId="0" borderId="40" xfId="0" applyFont="1" applyFill="1" applyBorder="1" applyAlignment="1">
      <alignment horizontal="center" vertical="center"/>
    </xf>
    <xf numFmtId="0" fontId="0" fillId="0" borderId="25"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shrinkToFit="1"/>
      <protection locked="0"/>
    </xf>
    <xf numFmtId="0" fontId="6" fillId="33" borderId="25"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8" fillId="0" borderId="16" xfId="0" applyFont="1" applyFill="1" applyBorder="1" applyAlignment="1" applyProtection="1">
      <alignment horizontal="center" vertical="center"/>
      <protection/>
    </xf>
    <xf numFmtId="0" fontId="6" fillId="0" borderId="41" xfId="0" applyFont="1" applyFill="1" applyBorder="1" applyAlignment="1">
      <alignment horizontal="center" vertical="center"/>
    </xf>
    <xf numFmtId="49" fontId="0" fillId="0" borderId="4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41" fillId="0" borderId="42" xfId="0" applyFont="1" applyFill="1" applyBorder="1" applyAlignment="1">
      <alignment horizontal="center" vertical="center"/>
    </xf>
    <xf numFmtId="0" fontId="46" fillId="0" borderId="42" xfId="0" applyFont="1" applyFill="1" applyBorder="1" applyAlignment="1">
      <alignment horizontal="center" vertical="center"/>
    </xf>
    <xf numFmtId="0" fontId="46" fillId="0" borderId="42" xfId="0" applyFont="1" applyFill="1" applyBorder="1" applyAlignment="1">
      <alignment/>
    </xf>
    <xf numFmtId="0" fontId="45" fillId="0" borderId="43" xfId="0" applyFont="1" applyFill="1" applyBorder="1" applyAlignment="1">
      <alignment horizontal="center" vertical="top"/>
    </xf>
    <xf numFmtId="0" fontId="45" fillId="0" borderId="0" xfId="0" applyFont="1" applyFill="1" applyAlignment="1">
      <alignment horizontal="center" vertical="top"/>
    </xf>
    <xf numFmtId="0" fontId="40" fillId="0" borderId="0" xfId="0" applyFont="1" applyFill="1" applyAlignment="1">
      <alignment horizontal="center" vertical="center"/>
    </xf>
    <xf numFmtId="0" fontId="43" fillId="0" borderId="44" xfId="0" applyFont="1" applyFill="1" applyBorder="1" applyAlignment="1">
      <alignment horizontal="center" vertical="center"/>
    </xf>
    <xf numFmtId="0" fontId="43" fillId="0" borderId="45"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46" xfId="0" applyFont="1" applyFill="1" applyBorder="1" applyAlignment="1">
      <alignment horizontal="center" vertical="center"/>
    </xf>
    <xf numFmtId="0" fontId="43" fillId="0" borderId="47" xfId="0" applyFont="1" applyFill="1" applyBorder="1" applyAlignment="1">
      <alignment horizontal="center" vertical="center"/>
    </xf>
    <xf numFmtId="0" fontId="43" fillId="0" borderId="48" xfId="0" applyFont="1" applyFill="1" applyBorder="1" applyAlignment="1">
      <alignment horizontal="center" vertical="center"/>
    </xf>
    <xf numFmtId="0" fontId="43" fillId="0" borderId="49" xfId="0" applyFont="1" applyFill="1" applyBorder="1" applyAlignment="1">
      <alignment horizontal="center" vertical="center"/>
    </xf>
    <xf numFmtId="0" fontId="43" fillId="0" borderId="50" xfId="0" applyFont="1" applyFill="1" applyBorder="1" applyAlignment="1">
      <alignment horizontal="center" vertical="center"/>
    </xf>
    <xf numFmtId="0" fontId="43" fillId="0" borderId="51" xfId="0" applyFont="1" applyFill="1" applyBorder="1" applyAlignment="1">
      <alignment horizontal="center" vertical="center"/>
    </xf>
    <xf numFmtId="0" fontId="43" fillId="0" borderId="52" xfId="0" applyFont="1" applyFill="1" applyBorder="1" applyAlignment="1">
      <alignment horizontal="center" vertical="center"/>
    </xf>
    <xf numFmtId="0" fontId="43" fillId="0" borderId="53"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54" xfId="0" applyFont="1" applyFill="1" applyBorder="1" applyAlignment="1">
      <alignment horizontal="center" vertical="center"/>
    </xf>
    <xf numFmtId="0" fontId="43" fillId="0" borderId="55"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39" xfId="0" applyFont="1" applyFill="1" applyBorder="1" applyAlignment="1">
      <alignment horizontal="center" vertical="center"/>
    </xf>
    <xf numFmtId="0" fontId="43" fillId="0" borderId="56"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55"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50" xfId="0" applyFont="1" applyFill="1" applyBorder="1" applyAlignment="1">
      <alignment horizontal="center" vertical="center"/>
    </xf>
    <xf numFmtId="0" fontId="44" fillId="0" borderId="46" xfId="0" applyFont="1" applyFill="1" applyBorder="1" applyAlignment="1">
      <alignment horizontal="center" vertical="center"/>
    </xf>
    <xf numFmtId="0" fontId="44" fillId="0" borderId="53" xfId="0" applyFont="1" applyFill="1" applyBorder="1" applyAlignment="1">
      <alignment horizontal="center" vertical="center"/>
    </xf>
    <xf numFmtId="0" fontId="43" fillId="0" borderId="57" xfId="0" applyFont="1" applyFill="1" applyBorder="1" applyAlignment="1">
      <alignment horizontal="center" vertical="center"/>
    </xf>
    <xf numFmtId="0" fontId="43" fillId="0" borderId="58" xfId="0" applyFont="1" applyFill="1" applyBorder="1" applyAlignment="1">
      <alignment horizontal="center" vertical="center"/>
    </xf>
    <xf numFmtId="0" fontId="43" fillId="0" borderId="59" xfId="0" applyFont="1" applyFill="1" applyBorder="1" applyAlignment="1">
      <alignment horizontal="center" vertical="center"/>
    </xf>
    <xf numFmtId="0" fontId="43" fillId="0" borderId="60" xfId="0" applyFont="1" applyFill="1" applyBorder="1" applyAlignment="1">
      <alignment horizontal="center" vertical="center"/>
    </xf>
    <xf numFmtId="0" fontId="43" fillId="0" borderId="61" xfId="0" applyFont="1" applyFill="1" applyBorder="1" applyAlignment="1">
      <alignment horizontal="center" vertical="center"/>
    </xf>
    <xf numFmtId="0" fontId="43" fillId="0" borderId="62" xfId="0" applyFont="1" applyFill="1" applyBorder="1" applyAlignment="1">
      <alignment horizontal="center" vertical="center"/>
    </xf>
    <xf numFmtId="0" fontId="43" fillId="0" borderId="43" xfId="0" applyFont="1" applyFill="1" applyBorder="1" applyAlignment="1">
      <alignment horizontal="center"/>
    </xf>
    <xf numFmtId="0" fontId="43" fillId="0" borderId="0" xfId="0" applyFont="1" applyFill="1" applyAlignment="1">
      <alignment horizontal="center"/>
    </xf>
    <xf numFmtId="0" fontId="42" fillId="0" borderId="57" xfId="0" applyFont="1" applyFill="1" applyBorder="1" applyAlignment="1">
      <alignment horizontal="center" vertical="center"/>
    </xf>
    <xf numFmtId="0" fontId="42" fillId="0" borderId="44" xfId="0" applyFont="1" applyFill="1" applyBorder="1" applyAlignment="1">
      <alignment horizontal="center" vertical="center"/>
    </xf>
    <xf numFmtId="0" fontId="42" fillId="0" borderId="45" xfId="0" applyFont="1" applyFill="1" applyBorder="1" applyAlignment="1">
      <alignment horizontal="center" vertical="center"/>
    </xf>
    <xf numFmtId="0" fontId="42" fillId="0" borderId="51"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46" xfId="0" applyFont="1" applyFill="1" applyBorder="1" applyAlignment="1">
      <alignment horizontal="center" vertical="center"/>
    </xf>
    <xf numFmtId="0" fontId="42" fillId="0" borderId="52" xfId="0" applyFont="1" applyFill="1" applyBorder="1" applyAlignment="1">
      <alignment horizontal="center" vertical="center"/>
    </xf>
    <xf numFmtId="0" fontId="42" fillId="0" borderId="55"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63" xfId="0" applyFont="1" applyFill="1" applyBorder="1" applyAlignment="1">
      <alignment horizontal="center" vertical="center"/>
    </xf>
    <xf numFmtId="0" fontId="42" fillId="0" borderId="43" xfId="0" applyFont="1" applyFill="1" applyBorder="1" applyAlignment="1">
      <alignment horizontal="center" vertical="center"/>
    </xf>
    <xf numFmtId="0" fontId="42" fillId="0" borderId="64" xfId="0" applyFont="1" applyFill="1" applyBorder="1" applyAlignment="1">
      <alignment horizontal="center" vertical="center"/>
    </xf>
    <xf numFmtId="0" fontId="42" fillId="0" borderId="32"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65" xfId="0" applyFont="1" applyFill="1" applyBorder="1" applyAlignment="1">
      <alignment horizontal="center" vertical="center"/>
    </xf>
    <xf numFmtId="0" fontId="42" fillId="0" borderId="66" xfId="0" applyFont="1" applyFill="1" applyBorder="1" applyAlignment="1">
      <alignment horizontal="center" vertical="center"/>
    </xf>
    <xf numFmtId="0" fontId="42" fillId="0" borderId="67" xfId="0" applyFont="1" applyFill="1" applyBorder="1" applyAlignment="1">
      <alignment horizontal="center" vertical="center"/>
    </xf>
    <xf numFmtId="0" fontId="42" fillId="0" borderId="68" xfId="0" applyFont="1" applyFill="1" applyBorder="1" applyAlignment="1">
      <alignment horizontal="center" vertical="center"/>
    </xf>
    <xf numFmtId="0" fontId="43" fillId="0" borderId="69" xfId="0" applyFont="1" applyFill="1" applyBorder="1" applyAlignment="1">
      <alignment/>
    </xf>
    <xf numFmtId="0" fontId="43" fillId="0" borderId="70" xfId="0" applyFont="1" applyFill="1" applyBorder="1" applyAlignment="1">
      <alignment/>
    </xf>
    <xf numFmtId="0" fontId="43" fillId="0" borderId="71" xfId="0" applyFont="1" applyFill="1" applyBorder="1" applyAlignment="1">
      <alignment/>
    </xf>
    <xf numFmtId="0" fontId="43" fillId="0" borderId="72" xfId="0" applyFont="1" applyFill="1" applyBorder="1" applyAlignment="1">
      <alignment/>
    </xf>
    <xf numFmtId="0" fontId="43" fillId="0" borderId="73" xfId="0" applyFont="1" applyFill="1" applyBorder="1" applyAlignment="1">
      <alignment/>
    </xf>
    <xf numFmtId="0" fontId="43" fillId="0" borderId="74" xfId="0" applyFont="1" applyFill="1" applyBorder="1" applyAlignment="1">
      <alignment/>
    </xf>
    <xf numFmtId="0" fontId="45" fillId="0" borderId="57" xfId="0" applyFont="1" applyFill="1" applyBorder="1" applyAlignment="1">
      <alignment horizontal="center" vertical="center"/>
    </xf>
    <xf numFmtId="0" fontId="45" fillId="0" borderId="44" xfId="0" applyFont="1" applyFill="1" applyBorder="1" applyAlignment="1">
      <alignment horizontal="center" vertical="center"/>
    </xf>
    <xf numFmtId="0" fontId="45" fillId="0" borderId="61" xfId="0" applyFont="1" applyFill="1" applyBorder="1" applyAlignment="1">
      <alignment horizontal="center" vertical="center"/>
    </xf>
    <xf numFmtId="0" fontId="45" fillId="0" borderId="51"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39" xfId="0" applyFont="1" applyFill="1" applyBorder="1" applyAlignment="1">
      <alignment horizontal="center" vertical="center"/>
    </xf>
    <xf numFmtId="0" fontId="45" fillId="0" borderId="52" xfId="0" applyFont="1" applyFill="1" applyBorder="1" applyAlignment="1">
      <alignment horizontal="center" vertical="center"/>
    </xf>
    <xf numFmtId="0" fontId="45" fillId="0" borderId="55" xfId="0" applyFont="1" applyFill="1" applyBorder="1" applyAlignment="1">
      <alignment horizontal="center" vertical="center"/>
    </xf>
    <xf numFmtId="0" fontId="45" fillId="0" borderId="56" xfId="0" applyFont="1" applyFill="1" applyBorder="1" applyAlignment="1">
      <alignment horizontal="center" vertical="center"/>
    </xf>
    <xf numFmtId="0" fontId="45" fillId="0" borderId="45" xfId="0" applyFont="1" applyFill="1" applyBorder="1" applyAlignment="1">
      <alignment horizontal="center" vertical="center"/>
    </xf>
    <xf numFmtId="0" fontId="45" fillId="0" borderId="46" xfId="0" applyFont="1" applyFill="1" applyBorder="1" applyAlignment="1">
      <alignment horizontal="center" vertical="center"/>
    </xf>
    <xf numFmtId="0" fontId="45" fillId="0" borderId="53"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54"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39" xfId="0" applyFont="1" applyFill="1" applyBorder="1" applyAlignment="1">
      <alignment horizontal="center" vertical="center"/>
    </xf>
    <xf numFmtId="0" fontId="44" fillId="0" borderId="56" xfId="0" applyFont="1" applyFill="1" applyBorder="1" applyAlignment="1">
      <alignment horizontal="center" vertical="center"/>
    </xf>
    <xf numFmtId="0" fontId="44" fillId="0" borderId="49" xfId="0" applyFont="1" applyFill="1" applyBorder="1" applyAlignment="1">
      <alignment horizontal="center" vertical="center"/>
    </xf>
    <xf numFmtId="0" fontId="44" fillId="0" borderId="51" xfId="0" applyFont="1" applyFill="1" applyBorder="1" applyAlignment="1">
      <alignment horizontal="center" vertical="center"/>
    </xf>
    <xf numFmtId="0" fontId="44" fillId="0" borderId="52" xfId="0" applyFont="1" applyFill="1" applyBorder="1" applyAlignment="1">
      <alignment horizontal="center" vertical="center"/>
    </xf>
    <xf numFmtId="0" fontId="41" fillId="0" borderId="75" xfId="0" applyFont="1" applyFill="1" applyBorder="1" applyAlignment="1">
      <alignment horizontal="center" vertical="center"/>
    </xf>
    <xf numFmtId="0" fontId="41" fillId="0" borderId="76" xfId="0" applyFont="1" applyFill="1" applyBorder="1" applyAlignment="1">
      <alignment horizontal="center" vertical="center"/>
    </xf>
    <xf numFmtId="0" fontId="41" fillId="0" borderId="32" xfId="0" applyFont="1" applyFill="1" applyBorder="1" applyAlignment="1">
      <alignment horizontal="center" vertical="center"/>
    </xf>
    <xf numFmtId="0" fontId="41" fillId="0" borderId="65" xfId="0" applyFont="1" applyFill="1" applyBorder="1" applyAlignment="1">
      <alignment horizontal="center" vertical="center"/>
    </xf>
    <xf numFmtId="0" fontId="41" fillId="0" borderId="77" xfId="0" applyFont="1" applyFill="1" applyBorder="1" applyAlignment="1">
      <alignment horizontal="center" vertical="center"/>
    </xf>
    <xf numFmtId="0" fontId="41" fillId="0" borderId="78"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31"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16" xfId="0" applyFont="1" applyFill="1" applyBorder="1" applyAlignment="1">
      <alignment horizontal="center" vertical="center"/>
    </xf>
    <xf numFmtId="0" fontId="46" fillId="0" borderId="1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8" xfId="0" applyFont="1" applyFill="1" applyBorder="1" applyAlignment="1">
      <alignment horizontal="center" vertical="center"/>
    </xf>
    <xf numFmtId="0" fontId="41" fillId="0" borderId="66" xfId="0" applyFont="1" applyFill="1" applyBorder="1" applyAlignment="1">
      <alignment horizontal="center" vertical="center"/>
    </xf>
    <xf numFmtId="0" fontId="41" fillId="0" borderId="68" xfId="0" applyFont="1" applyFill="1" applyBorder="1" applyAlignment="1">
      <alignment horizontal="center" vertical="center"/>
    </xf>
    <xf numFmtId="0" fontId="43" fillId="0" borderId="67" xfId="0" applyFont="1" applyFill="1" applyBorder="1" applyAlignment="1">
      <alignment horizontal="center" vertical="center"/>
    </xf>
    <xf numFmtId="0" fontId="43" fillId="0" borderId="79" xfId="0" applyFont="1" applyFill="1" applyBorder="1" applyAlignment="1">
      <alignment horizontal="center" vertical="center"/>
    </xf>
    <xf numFmtId="0" fontId="43" fillId="0" borderId="80"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1" fillId="0" borderId="63" xfId="0" applyFont="1" applyFill="1" applyBorder="1" applyAlignment="1">
      <alignment horizontal="center" vertical="center" shrinkToFit="1"/>
    </xf>
    <xf numFmtId="0" fontId="41" fillId="0" borderId="43" xfId="0" applyFont="1" applyFill="1" applyBorder="1" applyAlignment="1">
      <alignment horizontal="center" vertical="center" shrinkToFit="1"/>
    </xf>
    <xf numFmtId="0" fontId="41" fillId="0" borderId="32" xfId="0" applyFont="1" applyFill="1" applyBorder="1" applyAlignment="1">
      <alignment horizontal="center" vertical="center" shrinkToFit="1"/>
    </xf>
    <xf numFmtId="0" fontId="41" fillId="0" borderId="0" xfId="0" applyFont="1" applyFill="1" applyBorder="1" applyAlignment="1">
      <alignment horizontal="center" vertical="center" shrinkToFit="1"/>
    </xf>
    <xf numFmtId="0" fontId="47" fillId="0" borderId="81" xfId="0" applyFont="1" applyFill="1" applyBorder="1" applyAlignment="1">
      <alignment vertical="center" wrapText="1"/>
    </xf>
    <xf numFmtId="0" fontId="14" fillId="0" borderId="82" xfId="0" applyFont="1" applyFill="1" applyBorder="1" applyAlignment="1">
      <alignment vertical="center" wrapText="1"/>
    </xf>
    <xf numFmtId="0" fontId="14" fillId="0" borderId="83" xfId="0" applyFont="1" applyFill="1" applyBorder="1" applyAlignment="1">
      <alignment vertical="center" wrapText="1"/>
    </xf>
    <xf numFmtId="0" fontId="14" fillId="0" borderId="84" xfId="0" applyFont="1" applyFill="1" applyBorder="1" applyAlignment="1">
      <alignment vertical="center" wrapText="1"/>
    </xf>
    <xf numFmtId="0" fontId="14" fillId="0" borderId="0" xfId="0" applyFont="1" applyFill="1" applyBorder="1" applyAlignment="1">
      <alignment vertical="center" wrapText="1"/>
    </xf>
    <xf numFmtId="0" fontId="14" fillId="0" borderId="85" xfId="0" applyFont="1" applyFill="1" applyBorder="1" applyAlignment="1">
      <alignment vertical="center" wrapText="1"/>
    </xf>
    <xf numFmtId="0" fontId="14" fillId="0" borderId="86" xfId="0" applyFont="1" applyFill="1" applyBorder="1" applyAlignment="1">
      <alignment vertical="center" wrapText="1"/>
    </xf>
    <xf numFmtId="0" fontId="14" fillId="0" borderId="87" xfId="0" applyFont="1" applyFill="1" applyBorder="1" applyAlignment="1">
      <alignment vertical="center" wrapText="1"/>
    </xf>
    <xf numFmtId="0" fontId="14" fillId="0" borderId="88" xfId="0" applyFont="1" applyFill="1" applyBorder="1" applyAlignment="1">
      <alignment vertical="center" wrapText="1"/>
    </xf>
    <xf numFmtId="0" fontId="46" fillId="0" borderId="17" xfId="0" applyFont="1" applyFill="1" applyBorder="1" applyAlignment="1">
      <alignment horizontal="center" vertical="center"/>
    </xf>
    <xf numFmtId="0" fontId="46" fillId="0" borderId="76" xfId="0" applyFont="1" applyFill="1" applyBorder="1" applyAlignment="1">
      <alignment horizontal="center" vertical="center"/>
    </xf>
    <xf numFmtId="0" fontId="46" fillId="0" borderId="16"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65"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78" xfId="0" applyFont="1" applyFill="1" applyBorder="1" applyAlignment="1">
      <alignment horizontal="center" vertical="center"/>
    </xf>
    <xf numFmtId="0" fontId="45" fillId="0" borderId="89" xfId="0" applyFont="1" applyFill="1" applyBorder="1" applyAlignment="1">
      <alignment horizontal="center" vertical="center"/>
    </xf>
    <xf numFmtId="0" fontId="45" fillId="0" borderId="90"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18" xfId="0" applyFont="1" applyFill="1" applyBorder="1" applyAlignment="1">
      <alignment horizontal="center" vertical="center"/>
    </xf>
    <xf numFmtId="0" fontId="45" fillId="0" borderId="91" xfId="0" applyFont="1" applyFill="1" applyBorder="1" applyAlignment="1">
      <alignment horizontal="center" vertical="center"/>
    </xf>
    <xf numFmtId="0" fontId="45" fillId="0" borderId="92" xfId="0" applyFont="1" applyFill="1" applyBorder="1" applyAlignment="1">
      <alignment horizontal="center" vertical="center"/>
    </xf>
    <xf numFmtId="0" fontId="41" fillId="0" borderId="89"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91" xfId="0" applyFont="1" applyFill="1" applyBorder="1" applyAlignment="1">
      <alignment horizontal="center" vertical="center"/>
    </xf>
    <xf numFmtId="0" fontId="13" fillId="0" borderId="87" xfId="0" applyFont="1" applyFill="1" applyBorder="1" applyAlignment="1">
      <alignment horizontal="center" vertical="center"/>
    </xf>
    <xf numFmtId="0" fontId="13" fillId="0" borderId="93" xfId="0" applyFont="1" applyFill="1" applyBorder="1" applyAlignment="1">
      <alignment horizontal="center" vertical="center"/>
    </xf>
    <xf numFmtId="0" fontId="41" fillId="0" borderId="94" xfId="0" applyFont="1" applyFill="1" applyBorder="1" applyAlignment="1">
      <alignment horizontal="center" vertical="center"/>
    </xf>
    <xf numFmtId="0" fontId="41" fillId="0" borderId="95" xfId="0" applyFont="1" applyFill="1" applyBorder="1" applyAlignment="1">
      <alignment horizontal="center" vertical="center"/>
    </xf>
    <xf numFmtId="0" fontId="43" fillId="0" borderId="82" xfId="0" applyFont="1" applyFill="1" applyBorder="1" applyAlignment="1">
      <alignment horizontal="center" vertical="center"/>
    </xf>
    <xf numFmtId="0" fontId="43" fillId="0" borderId="96" xfId="0" applyFont="1" applyFill="1" applyBorder="1" applyAlignment="1">
      <alignment horizontal="center" vertical="center"/>
    </xf>
    <xf numFmtId="0" fontId="43" fillId="0" borderId="97" xfId="0" applyFont="1" applyFill="1" applyBorder="1" applyAlignment="1">
      <alignment horizontal="center" vertical="center"/>
    </xf>
    <xf numFmtId="0" fontId="46" fillId="0" borderId="97"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95" xfId="0" applyFont="1" applyFill="1" applyBorder="1" applyAlignment="1">
      <alignment horizontal="center" vertical="center"/>
    </xf>
    <xf numFmtId="0" fontId="41" fillId="0" borderId="63" xfId="0" applyFont="1" applyFill="1" applyBorder="1" applyAlignment="1">
      <alignment horizontal="center" vertical="center"/>
    </xf>
    <xf numFmtId="0" fontId="41" fillId="0" borderId="43" xfId="0" applyFont="1" applyFill="1" applyBorder="1" applyAlignment="1">
      <alignment horizontal="center" vertical="center"/>
    </xf>
    <xf numFmtId="0" fontId="41" fillId="0" borderId="64"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67" xfId="0" applyFont="1" applyFill="1" applyBorder="1" applyAlignment="1">
      <alignment horizontal="center" vertical="center"/>
    </xf>
    <xf numFmtId="0" fontId="39" fillId="0" borderId="63"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0" xfId="0" applyFont="1" applyFill="1" applyAlignment="1">
      <alignment horizontal="center" vertical="center"/>
    </xf>
    <xf numFmtId="0" fontId="4" fillId="0" borderId="66" xfId="0" applyFont="1" applyFill="1" applyBorder="1" applyAlignment="1">
      <alignment horizontal="center" vertical="center"/>
    </xf>
    <xf numFmtId="0" fontId="43" fillId="0" borderId="63" xfId="0" applyFont="1" applyFill="1" applyBorder="1" applyAlignment="1">
      <alignment horizontal="center" vertical="center"/>
    </xf>
    <xf numFmtId="0" fontId="43" fillId="0" borderId="43" xfId="0" applyFont="1" applyFill="1" applyBorder="1" applyAlignment="1">
      <alignment horizontal="center" vertical="center"/>
    </xf>
    <xf numFmtId="0" fontId="43" fillId="0" borderId="64" xfId="0" applyFont="1" applyFill="1" applyBorder="1" applyAlignment="1">
      <alignment horizontal="center" vertical="center"/>
    </xf>
    <xf numFmtId="0" fontId="43" fillId="0" borderId="32" xfId="0" applyFont="1" applyFill="1" applyBorder="1" applyAlignment="1">
      <alignment horizontal="center" vertical="center"/>
    </xf>
    <xf numFmtId="0" fontId="43" fillId="0" borderId="65" xfId="0" applyFont="1" applyFill="1" applyBorder="1" applyAlignment="1">
      <alignment horizontal="center" vertical="center"/>
    </xf>
    <xf numFmtId="0" fontId="43" fillId="0" borderId="66" xfId="0" applyFont="1" applyFill="1" applyBorder="1" applyAlignment="1">
      <alignment horizontal="center" vertical="center"/>
    </xf>
    <xf numFmtId="0" fontId="43" fillId="0" borderId="68" xfId="0" applyFont="1" applyFill="1" applyBorder="1" applyAlignment="1">
      <alignment horizontal="center" vertical="center"/>
    </xf>
    <xf numFmtId="0" fontId="43" fillId="0" borderId="98" xfId="0" applyFont="1" applyFill="1" applyBorder="1" applyAlignment="1">
      <alignment horizontal="center" vertical="center"/>
    </xf>
    <xf numFmtId="0" fontId="43" fillId="0" borderId="93" xfId="0" applyFont="1" applyFill="1" applyBorder="1" applyAlignment="1">
      <alignment horizontal="center" vertical="center"/>
    </xf>
    <xf numFmtId="0" fontId="44" fillId="0" borderId="43" xfId="0" applyFont="1" applyFill="1" applyBorder="1" applyAlignment="1">
      <alignment horizontal="center" vertical="center"/>
    </xf>
    <xf numFmtId="0" fontId="44" fillId="0" borderId="90"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8" xfId="0" applyFont="1" applyFill="1" applyBorder="1" applyAlignment="1">
      <alignment horizontal="center" vertical="center"/>
    </xf>
    <xf numFmtId="0" fontId="44" fillId="0" borderId="87" xfId="0" applyFont="1" applyFill="1" applyBorder="1" applyAlignment="1">
      <alignment horizontal="center" vertical="center"/>
    </xf>
    <xf numFmtId="0" fontId="44" fillId="0" borderId="92" xfId="0" applyFont="1" applyFill="1" applyBorder="1" applyAlignment="1">
      <alignment horizontal="center" vertical="center"/>
    </xf>
    <xf numFmtId="0" fontId="43" fillId="0" borderId="64" xfId="0" applyFont="1" applyFill="1" applyBorder="1" applyAlignment="1">
      <alignment horizontal="left" vertical="center"/>
    </xf>
    <xf numFmtId="0" fontId="0" fillId="0" borderId="65" xfId="0" applyFill="1" applyBorder="1" applyAlignment="1">
      <alignment horizontal="left" vertical="center"/>
    </xf>
    <xf numFmtId="0" fontId="0" fillId="0" borderId="68" xfId="0" applyFill="1" applyBorder="1" applyAlignment="1">
      <alignment horizontal="left" vertical="center"/>
    </xf>
    <xf numFmtId="0" fontId="0" fillId="0" borderId="43" xfId="0" applyFill="1" applyBorder="1" applyAlignment="1">
      <alignment horizontal="center" vertical="center"/>
    </xf>
    <xf numFmtId="0" fontId="0" fillId="0" borderId="64" xfId="0" applyFill="1" applyBorder="1" applyAlignment="1">
      <alignment horizontal="center" vertical="center"/>
    </xf>
    <xf numFmtId="0" fontId="0" fillId="0" borderId="32" xfId="0" applyFill="1" applyBorder="1" applyAlignment="1">
      <alignment horizontal="center" vertical="center"/>
    </xf>
    <xf numFmtId="0" fontId="0" fillId="0" borderId="0" xfId="0" applyFill="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42" fillId="0" borderId="63" xfId="0" applyFont="1" applyFill="1" applyBorder="1" applyAlignment="1">
      <alignment horizontal="right" vertical="center"/>
    </xf>
    <xf numFmtId="0" fontId="15" fillId="0" borderId="43" xfId="0" applyFont="1" applyFill="1" applyBorder="1" applyAlignment="1">
      <alignment horizontal="right" vertical="center"/>
    </xf>
    <xf numFmtId="0" fontId="15" fillId="0" borderId="32" xfId="0" applyFont="1" applyFill="1" applyBorder="1" applyAlignment="1">
      <alignment horizontal="right" vertical="center"/>
    </xf>
    <xf numFmtId="0" fontId="15" fillId="0" borderId="0" xfId="0" applyFont="1" applyFill="1" applyAlignment="1">
      <alignment horizontal="right" vertical="center"/>
    </xf>
    <xf numFmtId="0" fontId="15" fillId="0" borderId="66" xfId="0" applyFont="1" applyFill="1" applyBorder="1" applyAlignment="1">
      <alignment horizontal="right" vertical="center"/>
    </xf>
    <xf numFmtId="0" fontId="15" fillId="0" borderId="67" xfId="0" applyFont="1" applyFill="1" applyBorder="1" applyAlignment="1">
      <alignment horizontal="right" vertical="center"/>
    </xf>
    <xf numFmtId="0" fontId="15" fillId="0" borderId="43" xfId="0" applyFont="1" applyFill="1" applyBorder="1" applyAlignment="1">
      <alignment horizontal="center" vertical="center"/>
    </xf>
    <xf numFmtId="0" fontId="15" fillId="0" borderId="0" xfId="0" applyFont="1" applyFill="1" applyAlignment="1">
      <alignment horizontal="center" vertical="center"/>
    </xf>
    <xf numFmtId="0" fontId="15" fillId="0" borderId="67" xfId="0" applyFont="1" applyFill="1" applyBorder="1" applyAlignment="1">
      <alignment horizontal="center" vertical="center"/>
    </xf>
    <xf numFmtId="0" fontId="16" fillId="0" borderId="0" xfId="62" applyFont="1" applyBorder="1" applyAlignment="1">
      <alignment horizontal="center" vertical="center"/>
      <protection/>
    </xf>
    <xf numFmtId="180" fontId="16" fillId="0" borderId="12" xfId="62" applyNumberFormat="1" applyFont="1" applyBorder="1" applyAlignment="1">
      <alignment horizontal="center" vertical="center"/>
      <protection/>
    </xf>
    <xf numFmtId="0" fontId="16" fillId="0" borderId="12" xfId="62" applyFont="1" applyFill="1" applyBorder="1" applyAlignment="1">
      <alignment horizontal="center" vertical="center"/>
      <protection/>
    </xf>
    <xf numFmtId="0" fontId="16" fillId="0" borderId="0" xfId="62" applyFont="1" applyFill="1" applyBorder="1" applyAlignment="1">
      <alignment horizontal="center" vertical="center"/>
      <protection/>
    </xf>
    <xf numFmtId="0" fontId="17" fillId="0" borderId="12" xfId="62" applyFont="1" applyBorder="1" applyAlignment="1">
      <alignment horizontal="center" vertical="center"/>
      <protection/>
    </xf>
    <xf numFmtId="49" fontId="17" fillId="0" borderId="12" xfId="62" applyNumberFormat="1" applyFont="1" applyFill="1" applyBorder="1" applyAlignment="1">
      <alignment horizontal="center"/>
      <protection/>
    </xf>
    <xf numFmtId="0" fontId="7" fillId="0" borderId="39" xfId="62" applyFont="1" applyBorder="1" applyAlignment="1">
      <alignment horizontal="center" vertical="center"/>
      <protection/>
    </xf>
    <xf numFmtId="0" fontId="7" fillId="0" borderId="35" xfId="62" applyFont="1" applyBorder="1" applyAlignment="1">
      <alignment horizontal="center" vertical="center"/>
      <protection/>
    </xf>
    <xf numFmtId="0" fontId="13" fillId="0" borderId="33" xfId="62" applyFont="1" applyBorder="1" applyAlignment="1">
      <alignment horizontal="center" vertical="center"/>
      <protection/>
    </xf>
    <xf numFmtId="0" fontId="13" fillId="0" borderId="34" xfId="62" applyFont="1" applyBorder="1" applyAlignment="1">
      <alignment horizontal="center" vertical="center"/>
      <protection/>
    </xf>
    <xf numFmtId="0" fontId="13" fillId="0" borderId="35" xfId="62" applyFont="1" applyBorder="1" applyAlignment="1">
      <alignment horizontal="center" vertical="center"/>
      <protection/>
    </xf>
    <xf numFmtId="0" fontId="0" fillId="0" borderId="33" xfId="62" applyBorder="1" applyAlignment="1">
      <alignment horizontal="center" vertical="center"/>
      <protection/>
    </xf>
    <xf numFmtId="0" fontId="0" fillId="0" borderId="34" xfId="62" applyBorder="1" applyAlignment="1">
      <alignment horizontal="center" vertical="center"/>
      <protection/>
    </xf>
    <xf numFmtId="0" fontId="0" fillId="0" borderId="35" xfId="62" applyBorder="1" applyAlignment="1">
      <alignment horizontal="center" vertical="center"/>
      <protection/>
    </xf>
    <xf numFmtId="20" fontId="13" fillId="0" borderId="39" xfId="62" applyNumberFormat="1" applyFont="1" applyBorder="1" applyAlignment="1">
      <alignment horizontal="center" vertical="center"/>
      <protection/>
    </xf>
    <xf numFmtId="20" fontId="13" fillId="0" borderId="35" xfId="62" applyNumberFormat="1" applyFont="1" applyBorder="1" applyAlignment="1">
      <alignment horizontal="center" vertical="center"/>
      <protection/>
    </xf>
    <xf numFmtId="0" fontId="13" fillId="0" borderId="33" xfId="62" applyFont="1" applyBorder="1" applyAlignment="1">
      <alignment horizontal="center" vertical="center" shrinkToFit="1"/>
      <protection/>
    </xf>
    <xf numFmtId="0" fontId="13" fillId="0" borderId="34" xfId="62" applyFont="1" applyBorder="1" applyAlignment="1">
      <alignment horizontal="center" vertical="center" shrinkToFit="1"/>
      <protection/>
    </xf>
    <xf numFmtId="0" fontId="13" fillId="0" borderId="35" xfId="62" applyFont="1" applyBorder="1" applyAlignment="1">
      <alignment horizontal="center" vertical="center" shrinkToFit="1"/>
      <protection/>
    </xf>
    <xf numFmtId="0" fontId="15" fillId="0" borderId="33" xfId="62" applyFont="1" applyBorder="1" applyAlignment="1">
      <alignment horizontal="center" vertical="center"/>
      <protection/>
    </xf>
    <xf numFmtId="0" fontId="15" fillId="0" borderId="34" xfId="62" applyFont="1" applyBorder="1" applyAlignment="1">
      <alignment horizontal="center" vertical="center"/>
      <protection/>
    </xf>
    <xf numFmtId="0" fontId="15" fillId="0" borderId="35" xfId="62" applyFont="1" applyBorder="1" applyAlignment="1">
      <alignment horizontal="center" vertical="center"/>
      <protection/>
    </xf>
    <xf numFmtId="0" fontId="7" fillId="0" borderId="33" xfId="62" applyFont="1" applyBorder="1" applyAlignment="1">
      <alignment horizontal="center" vertical="center" shrinkToFit="1"/>
      <protection/>
    </xf>
    <xf numFmtId="0" fontId="7" fillId="0" borderId="34" xfId="62" applyFont="1" applyBorder="1" applyAlignment="1">
      <alignment horizontal="center" vertical="center" shrinkToFit="1"/>
      <protection/>
    </xf>
    <xf numFmtId="0" fontId="7" fillId="0" borderId="35" xfId="62" applyFont="1" applyBorder="1" applyAlignment="1">
      <alignment horizontal="center" vertical="center" shrinkToFit="1"/>
      <protection/>
    </xf>
    <xf numFmtId="0" fontId="16" fillId="0" borderId="0" xfId="0" applyFont="1" applyAlignment="1">
      <alignment horizontal="center" vertical="center"/>
    </xf>
    <xf numFmtId="49" fontId="7" fillId="0" borderId="33" xfId="62" applyNumberFormat="1" applyFont="1" applyBorder="1" applyAlignment="1">
      <alignment horizontal="center" vertical="center" shrinkToFit="1"/>
      <protection/>
    </xf>
    <xf numFmtId="49" fontId="7" fillId="0" borderId="34" xfId="62" applyNumberFormat="1" applyFont="1" applyBorder="1" applyAlignment="1">
      <alignment horizontal="center" vertical="center" shrinkToFit="1"/>
      <protection/>
    </xf>
    <xf numFmtId="49" fontId="7" fillId="0" borderId="35" xfId="62" applyNumberFormat="1" applyFont="1" applyBorder="1" applyAlignment="1">
      <alignment horizontal="center" vertical="center" shrinkToFit="1"/>
      <protection/>
    </xf>
    <xf numFmtId="0" fontId="17" fillId="0" borderId="0" xfId="62" applyFont="1" applyBorder="1" applyAlignment="1">
      <alignment horizontal="center" vertical="center"/>
      <protection/>
    </xf>
    <xf numFmtId="0" fontId="15" fillId="0" borderId="0" xfId="0" applyFont="1" applyAlignment="1">
      <alignment horizontal="center" vertical="center"/>
    </xf>
    <xf numFmtId="0" fontId="18" fillId="0" borderId="0" xfId="0" applyFont="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xf>
    <xf numFmtId="0" fontId="18" fillId="0" borderId="99" xfId="0" applyFont="1" applyBorder="1" applyAlignment="1">
      <alignment horizontal="center" vertical="center"/>
    </xf>
    <xf numFmtId="0" fontId="18" fillId="0" borderId="21" xfId="0" applyFont="1" applyBorder="1" applyAlignment="1">
      <alignment horizontal="center" vertical="center"/>
    </xf>
    <xf numFmtId="0" fontId="18" fillId="0" borderId="100" xfId="0" applyFont="1" applyBorder="1" applyAlignment="1">
      <alignment horizontal="center" vertical="center"/>
    </xf>
    <xf numFmtId="0" fontId="18" fillId="0" borderId="24" xfId="0" applyFont="1" applyBorder="1" applyAlignment="1">
      <alignment horizontal="center" vertical="center"/>
    </xf>
    <xf numFmtId="0" fontId="18" fillId="0" borderId="101" xfId="0" applyFont="1" applyBorder="1" applyAlignment="1">
      <alignment horizontal="center" vertical="center"/>
    </xf>
    <xf numFmtId="0" fontId="18" fillId="0" borderId="18" xfId="0" applyFont="1" applyBorder="1" applyAlignment="1">
      <alignment horizontal="center" vertical="center" textRotation="255"/>
    </xf>
    <xf numFmtId="0" fontId="18" fillId="0" borderId="18" xfId="0" applyFont="1" applyBorder="1" applyAlignment="1">
      <alignment horizontal="center" vertical="center"/>
    </xf>
    <xf numFmtId="0" fontId="18" fillId="0" borderId="11" xfId="0" applyFont="1" applyBorder="1" applyAlignment="1">
      <alignment horizontal="center" vertical="center"/>
    </xf>
    <xf numFmtId="0" fontId="18" fillId="35" borderId="19" xfId="0" applyFont="1" applyFill="1" applyBorder="1" applyAlignment="1">
      <alignment horizontal="center" vertical="center"/>
    </xf>
    <xf numFmtId="0" fontId="18" fillId="35" borderId="17" xfId="0" applyFont="1" applyFill="1" applyBorder="1" applyAlignment="1">
      <alignment horizontal="center" vertical="center"/>
    </xf>
    <xf numFmtId="0" fontId="18" fillId="35" borderId="102" xfId="0" applyFont="1" applyFill="1" applyBorder="1" applyAlignment="1">
      <alignment horizontal="center" vertical="center"/>
    </xf>
    <xf numFmtId="0" fontId="18" fillId="35" borderId="16" xfId="0" applyFont="1" applyFill="1" applyBorder="1" applyAlignment="1">
      <alignment horizontal="center" vertical="center"/>
    </xf>
    <xf numFmtId="0" fontId="18" fillId="35" borderId="0" xfId="0" applyFont="1" applyFill="1" applyBorder="1" applyAlignment="1">
      <alignment horizontal="center" vertical="center"/>
    </xf>
    <xf numFmtId="0" fontId="18" fillId="35" borderId="24" xfId="0" applyFont="1" applyFill="1" applyBorder="1" applyAlignment="1">
      <alignment horizontal="center" vertical="center"/>
    </xf>
    <xf numFmtId="0" fontId="25" fillId="0" borderId="19" xfId="0" applyFont="1" applyBorder="1" applyAlignment="1">
      <alignment horizontal="center" vertical="center"/>
    </xf>
    <xf numFmtId="0" fontId="25" fillId="0" borderId="17" xfId="0" applyFont="1" applyBorder="1" applyAlignment="1">
      <alignment horizontal="center" vertical="center"/>
    </xf>
    <xf numFmtId="0" fontId="25" fillId="0" borderId="16" xfId="0" applyFont="1" applyBorder="1" applyAlignment="1">
      <alignment horizontal="center" vertical="center"/>
    </xf>
    <xf numFmtId="0" fontId="25" fillId="0" borderId="0" xfId="0" applyFont="1" applyBorder="1" applyAlignment="1">
      <alignment horizontal="center" vertical="center"/>
    </xf>
    <xf numFmtId="0" fontId="25" fillId="0" borderId="13" xfId="0" applyFont="1" applyBorder="1" applyAlignment="1">
      <alignment horizontal="center" vertical="center"/>
    </xf>
    <xf numFmtId="0" fontId="25" fillId="0" borderId="12" xfId="0" applyFont="1" applyBorder="1" applyAlignment="1">
      <alignment horizontal="center" vertical="center"/>
    </xf>
    <xf numFmtId="0" fontId="102" fillId="0" borderId="21" xfId="0" applyFont="1" applyBorder="1" applyAlignment="1">
      <alignment horizontal="center" vertical="center" wrapText="1"/>
    </xf>
    <xf numFmtId="0" fontId="102" fillId="0" borderId="21" xfId="0" applyFont="1" applyBorder="1" applyAlignment="1">
      <alignment horizontal="center" vertical="center"/>
    </xf>
    <xf numFmtId="0" fontId="102" fillId="0" borderId="0" xfId="0" applyFont="1" applyBorder="1" applyAlignment="1">
      <alignment horizontal="center" vertical="center"/>
    </xf>
    <xf numFmtId="0" fontId="18" fillId="0" borderId="27" xfId="0" applyFont="1" applyBorder="1" applyAlignment="1">
      <alignment horizontal="center" vertical="center" textRotation="255"/>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41YSS-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25</xdr:row>
      <xdr:rowOff>219075</xdr:rowOff>
    </xdr:from>
    <xdr:to>
      <xdr:col>8</xdr:col>
      <xdr:colOff>190500</xdr:colOff>
      <xdr:row>46</xdr:row>
      <xdr:rowOff>0</xdr:rowOff>
    </xdr:to>
    <xdr:pic>
      <xdr:nvPicPr>
        <xdr:cNvPr id="1" name="Picture 1" descr="県用原小1"/>
        <xdr:cNvPicPr preferRelativeResize="1">
          <a:picLocks noChangeAspect="1"/>
        </xdr:cNvPicPr>
      </xdr:nvPicPr>
      <xdr:blipFill>
        <a:blip r:embed="rId1"/>
        <a:stretch>
          <a:fillRect/>
        </a:stretch>
      </xdr:blipFill>
      <xdr:spPr>
        <a:xfrm>
          <a:off x="247650" y="5762625"/>
          <a:ext cx="5429250" cy="4981575"/>
        </a:xfrm>
        <a:prstGeom prst="rect">
          <a:avLst/>
        </a:prstGeom>
        <a:noFill/>
        <a:ln w="9525" cmpd="sng">
          <a:noFill/>
        </a:ln>
      </xdr:spPr>
    </xdr:pic>
    <xdr:clientData/>
  </xdr:twoCellAnchor>
  <xdr:twoCellAnchor>
    <xdr:from>
      <xdr:col>3</xdr:col>
      <xdr:colOff>361950</xdr:colOff>
      <xdr:row>32</xdr:row>
      <xdr:rowOff>114300</xdr:rowOff>
    </xdr:from>
    <xdr:to>
      <xdr:col>5</xdr:col>
      <xdr:colOff>114300</xdr:colOff>
      <xdr:row>36</xdr:row>
      <xdr:rowOff>161925</xdr:rowOff>
    </xdr:to>
    <xdr:sp>
      <xdr:nvSpPr>
        <xdr:cNvPr id="2" name="Oval 2"/>
        <xdr:cNvSpPr>
          <a:spLocks/>
        </xdr:cNvSpPr>
      </xdr:nvSpPr>
      <xdr:spPr>
        <a:xfrm>
          <a:off x="2419350" y="7391400"/>
          <a:ext cx="1123950" cy="1038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647700</xdr:colOff>
      <xdr:row>41</xdr:row>
      <xdr:rowOff>123825</xdr:rowOff>
    </xdr:from>
    <xdr:to>
      <xdr:col>14</xdr:col>
      <xdr:colOff>561975</xdr:colOff>
      <xdr:row>45</xdr:row>
      <xdr:rowOff>19050</xdr:rowOff>
    </xdr:to>
    <xdr:sp>
      <xdr:nvSpPr>
        <xdr:cNvPr id="1" name="Text Box 2"/>
        <xdr:cNvSpPr txBox="1">
          <a:spLocks noChangeArrowheads="1"/>
        </xdr:cNvSpPr>
      </xdr:nvSpPr>
      <xdr:spPr>
        <a:xfrm>
          <a:off x="6134100" y="7153275"/>
          <a:ext cx="4029075" cy="5810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会場周辺図</a:t>
          </a:r>
        </a:p>
      </xdr:txBody>
    </xdr:sp>
    <xdr:clientData/>
  </xdr:twoCellAnchor>
  <xdr:twoCellAnchor editAs="oneCell">
    <xdr:from>
      <xdr:col>0</xdr:col>
      <xdr:colOff>0</xdr:colOff>
      <xdr:row>0</xdr:row>
      <xdr:rowOff>0</xdr:rowOff>
    </xdr:from>
    <xdr:to>
      <xdr:col>15</xdr:col>
      <xdr:colOff>638175</xdr:colOff>
      <xdr:row>34</xdr:row>
      <xdr:rowOff>152400</xdr:rowOff>
    </xdr:to>
    <xdr:pic>
      <xdr:nvPicPr>
        <xdr:cNvPr id="2" name="図 1"/>
        <xdr:cNvPicPr preferRelativeResize="1">
          <a:picLocks noChangeAspect="1"/>
        </xdr:cNvPicPr>
      </xdr:nvPicPr>
      <xdr:blipFill>
        <a:blip r:embed="rId1"/>
        <a:stretch>
          <a:fillRect/>
        </a:stretch>
      </xdr:blipFill>
      <xdr:spPr>
        <a:xfrm>
          <a:off x="0" y="0"/>
          <a:ext cx="10925175" cy="5981700"/>
        </a:xfrm>
        <a:prstGeom prst="rect">
          <a:avLst/>
        </a:prstGeom>
        <a:noFill/>
        <a:ln w="9525" cmpd="sng">
          <a:noFill/>
        </a:ln>
      </xdr:spPr>
    </xdr:pic>
    <xdr:clientData/>
  </xdr:twoCellAnchor>
  <xdr:twoCellAnchor>
    <xdr:from>
      <xdr:col>7</xdr:col>
      <xdr:colOff>76200</xdr:colOff>
      <xdr:row>15</xdr:row>
      <xdr:rowOff>9525</xdr:rowOff>
    </xdr:from>
    <xdr:to>
      <xdr:col>8</xdr:col>
      <xdr:colOff>628650</xdr:colOff>
      <xdr:row>21</xdr:row>
      <xdr:rowOff>76200</xdr:rowOff>
    </xdr:to>
    <xdr:sp>
      <xdr:nvSpPr>
        <xdr:cNvPr id="3" name="円/楕円 3"/>
        <xdr:cNvSpPr>
          <a:spLocks/>
        </xdr:cNvSpPr>
      </xdr:nvSpPr>
      <xdr:spPr>
        <a:xfrm>
          <a:off x="4876800" y="2581275"/>
          <a:ext cx="1238250" cy="1095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638175</xdr:colOff>
      <xdr:row>44</xdr:row>
      <xdr:rowOff>28575</xdr:rowOff>
    </xdr:to>
    <xdr:pic>
      <xdr:nvPicPr>
        <xdr:cNvPr id="1" name="Picture 1" descr="キュウエンシャｐ"/>
        <xdr:cNvPicPr preferRelativeResize="1">
          <a:picLocks noChangeAspect="1"/>
        </xdr:cNvPicPr>
      </xdr:nvPicPr>
      <xdr:blipFill>
        <a:blip r:embed="rId1"/>
        <a:stretch>
          <a:fillRect/>
        </a:stretch>
      </xdr:blipFill>
      <xdr:spPr>
        <a:xfrm>
          <a:off x="0" y="0"/>
          <a:ext cx="10925175" cy="7572375"/>
        </a:xfrm>
        <a:prstGeom prst="rect">
          <a:avLst/>
        </a:prstGeom>
        <a:noFill/>
        <a:ln w="9525" cmpd="sng">
          <a:noFill/>
        </a:ln>
      </xdr:spPr>
    </xdr:pic>
    <xdr:clientData/>
  </xdr:twoCellAnchor>
  <xdr:twoCellAnchor>
    <xdr:from>
      <xdr:col>7</xdr:col>
      <xdr:colOff>9525</xdr:colOff>
      <xdr:row>11</xdr:row>
      <xdr:rowOff>9525</xdr:rowOff>
    </xdr:from>
    <xdr:to>
      <xdr:col>8</xdr:col>
      <xdr:colOff>400050</xdr:colOff>
      <xdr:row>13</xdr:row>
      <xdr:rowOff>114300</xdr:rowOff>
    </xdr:to>
    <xdr:sp>
      <xdr:nvSpPr>
        <xdr:cNvPr id="2" name="Rectangle 2"/>
        <xdr:cNvSpPr>
          <a:spLocks/>
        </xdr:cNvSpPr>
      </xdr:nvSpPr>
      <xdr:spPr>
        <a:xfrm rot="21052188">
          <a:off x="4810125" y="1895475"/>
          <a:ext cx="1076325"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7</xdr:row>
      <xdr:rowOff>28575</xdr:rowOff>
    </xdr:from>
    <xdr:to>
      <xdr:col>7</xdr:col>
      <xdr:colOff>238125</xdr:colOff>
      <xdr:row>12</xdr:row>
      <xdr:rowOff>9525</xdr:rowOff>
    </xdr:to>
    <xdr:sp>
      <xdr:nvSpPr>
        <xdr:cNvPr id="3" name="AutoShape 4"/>
        <xdr:cNvSpPr>
          <a:spLocks/>
        </xdr:cNvSpPr>
      </xdr:nvSpPr>
      <xdr:spPr>
        <a:xfrm flipH="1">
          <a:off x="1428750" y="1228725"/>
          <a:ext cx="3609975" cy="838200"/>
        </a:xfrm>
        <a:prstGeom prst="wedgeEllipseCallout">
          <a:avLst>
            <a:gd name="adj1" fmla="val -43509"/>
            <a:gd name="adj2" fmla="val 53777"/>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原幼稚園</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駐車場</a:t>
          </a:r>
        </a:p>
      </xdr:txBody>
    </xdr:sp>
    <xdr:clientData/>
  </xdr:twoCellAnchor>
  <xdr:twoCellAnchor>
    <xdr:from>
      <xdr:col>0</xdr:col>
      <xdr:colOff>0</xdr:colOff>
      <xdr:row>42</xdr:row>
      <xdr:rowOff>38100</xdr:rowOff>
    </xdr:from>
    <xdr:to>
      <xdr:col>5</xdr:col>
      <xdr:colOff>600075</xdr:colOff>
      <xdr:row>45</xdr:row>
      <xdr:rowOff>114300</xdr:rowOff>
    </xdr:to>
    <xdr:sp>
      <xdr:nvSpPr>
        <xdr:cNvPr id="4" name="Text Box 5"/>
        <xdr:cNvSpPr txBox="1">
          <a:spLocks noChangeArrowheads="1"/>
        </xdr:cNvSpPr>
      </xdr:nvSpPr>
      <xdr:spPr>
        <a:xfrm>
          <a:off x="0" y="7239000"/>
          <a:ext cx="4029075" cy="5905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幼稚園駐車場案内図①</a:t>
          </a:r>
        </a:p>
      </xdr:txBody>
    </xdr:sp>
    <xdr:clientData/>
  </xdr:twoCellAnchor>
  <xdr:twoCellAnchor>
    <xdr:from>
      <xdr:col>12</xdr:col>
      <xdr:colOff>333375</xdr:colOff>
      <xdr:row>81</xdr:row>
      <xdr:rowOff>142875</xdr:rowOff>
    </xdr:from>
    <xdr:to>
      <xdr:col>14</xdr:col>
      <xdr:colOff>390525</xdr:colOff>
      <xdr:row>86</xdr:row>
      <xdr:rowOff>123825</xdr:rowOff>
    </xdr:to>
    <xdr:sp>
      <xdr:nvSpPr>
        <xdr:cNvPr id="5" name="角丸四角形吹き出し 5"/>
        <xdr:cNvSpPr>
          <a:spLocks/>
        </xdr:cNvSpPr>
      </xdr:nvSpPr>
      <xdr:spPr>
        <a:xfrm>
          <a:off x="8562975" y="15278100"/>
          <a:ext cx="1428750" cy="1171575"/>
        </a:xfrm>
        <a:prstGeom prst="wedgeRoundRectCallout">
          <a:avLst>
            <a:gd name="adj1" fmla="val 85833"/>
            <a:gd name="adj2" fmla="val -6250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428625</xdr:colOff>
      <xdr:row>82</xdr:row>
      <xdr:rowOff>47625</xdr:rowOff>
    </xdr:from>
    <xdr:ext cx="1104900" cy="638175"/>
    <xdr:sp>
      <xdr:nvSpPr>
        <xdr:cNvPr id="6" name="テキスト ボックス 6"/>
        <xdr:cNvSpPr txBox="1">
          <a:spLocks noChangeArrowheads="1"/>
        </xdr:cNvSpPr>
      </xdr:nvSpPr>
      <xdr:spPr>
        <a:xfrm>
          <a:off x="8658225" y="15420975"/>
          <a:ext cx="1104900"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原店交差点</a:t>
          </a:r>
          <a:r>
            <a:rPr lang="en-US" cap="none" sz="1100" b="0" i="0" u="none" baseline="0">
              <a:solidFill>
                <a:srgbClr val="000000"/>
              </a:solidFill>
              <a:latin typeface="Calibri"/>
              <a:ea typeface="Calibri"/>
              <a:cs typeface="Calibri"/>
            </a:rPr>
            <a:t>
</a:t>
          </a:r>
        </a:p>
      </xdr:txBody>
    </xdr:sp>
    <xdr:clientData/>
  </xdr:oneCellAnchor>
  <xdr:twoCellAnchor>
    <xdr:from>
      <xdr:col>0</xdr:col>
      <xdr:colOff>0</xdr:colOff>
      <xdr:row>87</xdr:row>
      <xdr:rowOff>0</xdr:rowOff>
    </xdr:from>
    <xdr:to>
      <xdr:col>5</xdr:col>
      <xdr:colOff>600075</xdr:colOff>
      <xdr:row>90</xdr:row>
      <xdr:rowOff>76200</xdr:rowOff>
    </xdr:to>
    <xdr:sp>
      <xdr:nvSpPr>
        <xdr:cNvPr id="7" name="Text Box 5"/>
        <xdr:cNvSpPr txBox="1">
          <a:spLocks noChangeArrowheads="1"/>
        </xdr:cNvSpPr>
      </xdr:nvSpPr>
      <xdr:spPr>
        <a:xfrm>
          <a:off x="0" y="16563975"/>
          <a:ext cx="4029075" cy="8001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幼稚園駐車場案内図②</a:t>
          </a:r>
        </a:p>
      </xdr:txBody>
    </xdr:sp>
    <xdr:clientData/>
  </xdr:twoCellAnchor>
  <xdr:twoCellAnchor>
    <xdr:from>
      <xdr:col>12</xdr:col>
      <xdr:colOff>171450</xdr:colOff>
      <xdr:row>59</xdr:row>
      <xdr:rowOff>104775</xdr:rowOff>
    </xdr:from>
    <xdr:to>
      <xdr:col>14</xdr:col>
      <xdr:colOff>180975</xdr:colOff>
      <xdr:row>64</xdr:row>
      <xdr:rowOff>57150</xdr:rowOff>
    </xdr:to>
    <xdr:sp>
      <xdr:nvSpPr>
        <xdr:cNvPr id="8" name="角丸四角形吹き出し 8"/>
        <xdr:cNvSpPr>
          <a:spLocks/>
        </xdr:cNvSpPr>
      </xdr:nvSpPr>
      <xdr:spPr>
        <a:xfrm>
          <a:off x="8401050" y="10915650"/>
          <a:ext cx="1381125" cy="762000"/>
        </a:xfrm>
        <a:prstGeom prst="wedgeRoundRectCallout">
          <a:avLst>
            <a:gd name="adj1" fmla="val 85833"/>
            <a:gd name="adj2" fmla="val -6250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247650</xdr:colOff>
      <xdr:row>60</xdr:row>
      <xdr:rowOff>0</xdr:rowOff>
    </xdr:from>
    <xdr:ext cx="1009650" cy="600075"/>
    <xdr:sp>
      <xdr:nvSpPr>
        <xdr:cNvPr id="9" name="テキスト ボックス 9"/>
        <xdr:cNvSpPr txBox="1">
          <a:spLocks noChangeArrowheads="1"/>
        </xdr:cNvSpPr>
      </xdr:nvSpPr>
      <xdr:spPr>
        <a:xfrm>
          <a:off x="8477250" y="10972800"/>
          <a:ext cx="1009650" cy="600075"/>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駐車場</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入口</a:t>
          </a:r>
        </a:p>
      </xdr:txBody>
    </xdr:sp>
    <xdr:clientData/>
  </xdr:oneCellAnchor>
  <xdr:twoCellAnchor>
    <xdr:from>
      <xdr:col>15</xdr:col>
      <xdr:colOff>38100</xdr:colOff>
      <xdr:row>58</xdr:row>
      <xdr:rowOff>0</xdr:rowOff>
    </xdr:from>
    <xdr:to>
      <xdr:col>15</xdr:col>
      <xdr:colOff>466725</xdr:colOff>
      <xdr:row>59</xdr:row>
      <xdr:rowOff>114300</xdr:rowOff>
    </xdr:to>
    <xdr:sp>
      <xdr:nvSpPr>
        <xdr:cNvPr id="10" name="左矢印 10"/>
        <xdr:cNvSpPr>
          <a:spLocks/>
        </xdr:cNvSpPr>
      </xdr:nvSpPr>
      <xdr:spPr>
        <a:xfrm>
          <a:off x="10325100" y="10648950"/>
          <a:ext cx="428625" cy="276225"/>
        </a:xfrm>
        <a:prstGeom prst="leftArrow">
          <a:avLst>
            <a:gd name="adj" fmla="val -17777"/>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66</xdr:row>
      <xdr:rowOff>19050</xdr:rowOff>
    </xdr:from>
    <xdr:to>
      <xdr:col>1</xdr:col>
      <xdr:colOff>466725</xdr:colOff>
      <xdr:row>70</xdr:row>
      <xdr:rowOff>123825</xdr:rowOff>
    </xdr:to>
    <xdr:grpSp>
      <xdr:nvGrpSpPr>
        <xdr:cNvPr id="11" name="グループ化 4"/>
        <xdr:cNvGrpSpPr>
          <a:grpSpLocks/>
        </xdr:cNvGrpSpPr>
      </xdr:nvGrpSpPr>
      <xdr:grpSpPr>
        <a:xfrm>
          <a:off x="838200" y="11963400"/>
          <a:ext cx="314325" cy="752475"/>
          <a:chOff x="749300" y="11144250"/>
          <a:chExt cx="273050" cy="762000"/>
        </a:xfrm>
        <a:solidFill>
          <a:srgbClr val="FFFFFF"/>
        </a:solidFill>
      </xdr:grpSpPr>
      <xdr:sp>
        <xdr:nvSpPr>
          <xdr:cNvPr id="12" name="ホームベース 12"/>
          <xdr:cNvSpPr>
            <a:spLocks/>
          </xdr:cNvSpPr>
        </xdr:nvSpPr>
        <xdr:spPr>
          <a:xfrm rot="16200000">
            <a:off x="749300" y="11144250"/>
            <a:ext cx="273050" cy="328041"/>
          </a:xfrm>
          <a:prstGeom prst="homePlate">
            <a:avLst>
              <a:gd name="adj" fmla="val 837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ホームベース 13"/>
          <xdr:cNvSpPr>
            <a:spLocks/>
          </xdr:cNvSpPr>
        </xdr:nvSpPr>
        <xdr:spPr>
          <a:xfrm rot="16200000">
            <a:off x="749300" y="11578209"/>
            <a:ext cx="273050" cy="328041"/>
          </a:xfrm>
          <a:prstGeom prst="homePlate">
            <a:avLst>
              <a:gd name="adj" fmla="val 837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66675</xdr:colOff>
      <xdr:row>61</xdr:row>
      <xdr:rowOff>57150</xdr:rowOff>
    </xdr:from>
    <xdr:to>
      <xdr:col>2</xdr:col>
      <xdr:colOff>342900</xdr:colOff>
      <xdr:row>63</xdr:row>
      <xdr:rowOff>95250</xdr:rowOff>
    </xdr:to>
    <xdr:sp>
      <xdr:nvSpPr>
        <xdr:cNvPr id="14" name="ホームベース 14"/>
        <xdr:cNvSpPr>
          <a:spLocks/>
        </xdr:cNvSpPr>
      </xdr:nvSpPr>
      <xdr:spPr>
        <a:xfrm rot="5400000">
          <a:off x="1438275" y="11191875"/>
          <a:ext cx="276225" cy="361950"/>
        </a:xfrm>
        <a:prstGeom prst="homePlate">
          <a:avLst>
            <a:gd name="adj" fmla="val 1608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66</xdr:row>
      <xdr:rowOff>38100</xdr:rowOff>
    </xdr:from>
    <xdr:to>
      <xdr:col>2</xdr:col>
      <xdr:colOff>523875</xdr:colOff>
      <xdr:row>70</xdr:row>
      <xdr:rowOff>133350</xdr:rowOff>
    </xdr:to>
    <xdr:grpSp>
      <xdr:nvGrpSpPr>
        <xdr:cNvPr id="15" name="グループ化 21"/>
        <xdr:cNvGrpSpPr>
          <a:grpSpLocks/>
        </xdr:cNvGrpSpPr>
      </xdr:nvGrpSpPr>
      <xdr:grpSpPr>
        <a:xfrm>
          <a:off x="1590675" y="11982450"/>
          <a:ext cx="304800" cy="742950"/>
          <a:chOff x="749300" y="11144250"/>
          <a:chExt cx="273050" cy="762000"/>
        </a:xfrm>
        <a:solidFill>
          <a:srgbClr val="FFFFFF"/>
        </a:solidFill>
      </xdr:grpSpPr>
      <xdr:sp>
        <xdr:nvSpPr>
          <xdr:cNvPr id="16" name="ホームベース 16"/>
          <xdr:cNvSpPr>
            <a:spLocks/>
          </xdr:cNvSpPr>
        </xdr:nvSpPr>
        <xdr:spPr>
          <a:xfrm rot="16200000">
            <a:off x="749300" y="11144250"/>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ホームベース 17"/>
          <xdr:cNvSpPr>
            <a:spLocks/>
          </xdr:cNvSpPr>
        </xdr:nvSpPr>
        <xdr:spPr>
          <a:xfrm rot="16200000">
            <a:off x="749300" y="11583924"/>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171450</xdr:colOff>
      <xdr:row>66</xdr:row>
      <xdr:rowOff>38100</xdr:rowOff>
    </xdr:from>
    <xdr:to>
      <xdr:col>3</xdr:col>
      <xdr:colOff>476250</xdr:colOff>
      <xdr:row>70</xdr:row>
      <xdr:rowOff>133350</xdr:rowOff>
    </xdr:to>
    <xdr:grpSp>
      <xdr:nvGrpSpPr>
        <xdr:cNvPr id="18" name="グループ化 27"/>
        <xdr:cNvGrpSpPr>
          <a:grpSpLocks/>
        </xdr:cNvGrpSpPr>
      </xdr:nvGrpSpPr>
      <xdr:grpSpPr>
        <a:xfrm>
          <a:off x="2228850" y="11982450"/>
          <a:ext cx="304800" cy="742950"/>
          <a:chOff x="749300" y="11144250"/>
          <a:chExt cx="273050" cy="762000"/>
        </a:xfrm>
        <a:solidFill>
          <a:srgbClr val="FFFFFF"/>
        </a:solidFill>
      </xdr:grpSpPr>
      <xdr:sp>
        <xdr:nvSpPr>
          <xdr:cNvPr id="19" name="ホームベース 19"/>
          <xdr:cNvSpPr>
            <a:spLocks/>
          </xdr:cNvSpPr>
        </xdr:nvSpPr>
        <xdr:spPr>
          <a:xfrm rot="16200000">
            <a:off x="749300" y="11144250"/>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ホームベース 20"/>
          <xdr:cNvSpPr>
            <a:spLocks/>
          </xdr:cNvSpPr>
        </xdr:nvSpPr>
        <xdr:spPr>
          <a:xfrm rot="16200000">
            <a:off x="749300" y="11583924"/>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152400</xdr:colOff>
      <xdr:row>66</xdr:row>
      <xdr:rowOff>38100</xdr:rowOff>
    </xdr:from>
    <xdr:to>
      <xdr:col>4</xdr:col>
      <xdr:colOff>466725</xdr:colOff>
      <xdr:row>70</xdr:row>
      <xdr:rowOff>133350</xdr:rowOff>
    </xdr:to>
    <xdr:grpSp>
      <xdr:nvGrpSpPr>
        <xdr:cNvPr id="21" name="グループ化 33"/>
        <xdr:cNvGrpSpPr>
          <a:grpSpLocks/>
        </xdr:cNvGrpSpPr>
      </xdr:nvGrpSpPr>
      <xdr:grpSpPr>
        <a:xfrm>
          <a:off x="2895600" y="11982450"/>
          <a:ext cx="314325" cy="742950"/>
          <a:chOff x="749300" y="11144250"/>
          <a:chExt cx="273050" cy="762000"/>
        </a:xfrm>
        <a:solidFill>
          <a:srgbClr val="FFFFFF"/>
        </a:solidFill>
      </xdr:grpSpPr>
      <xdr:sp>
        <xdr:nvSpPr>
          <xdr:cNvPr id="22" name="ホームベース 22"/>
          <xdr:cNvSpPr>
            <a:spLocks/>
          </xdr:cNvSpPr>
        </xdr:nvSpPr>
        <xdr:spPr>
          <a:xfrm rot="16200000">
            <a:off x="749300" y="11144250"/>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ホームベース 23"/>
          <xdr:cNvSpPr>
            <a:spLocks/>
          </xdr:cNvSpPr>
        </xdr:nvSpPr>
        <xdr:spPr>
          <a:xfrm rot="16200000">
            <a:off x="749300" y="11583924"/>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200025</xdr:colOff>
      <xdr:row>66</xdr:row>
      <xdr:rowOff>38100</xdr:rowOff>
    </xdr:from>
    <xdr:to>
      <xdr:col>5</xdr:col>
      <xdr:colOff>504825</xdr:colOff>
      <xdr:row>70</xdr:row>
      <xdr:rowOff>133350</xdr:rowOff>
    </xdr:to>
    <xdr:grpSp>
      <xdr:nvGrpSpPr>
        <xdr:cNvPr id="24" name="グループ化 39"/>
        <xdr:cNvGrpSpPr>
          <a:grpSpLocks/>
        </xdr:cNvGrpSpPr>
      </xdr:nvGrpSpPr>
      <xdr:grpSpPr>
        <a:xfrm>
          <a:off x="3629025" y="11982450"/>
          <a:ext cx="304800" cy="742950"/>
          <a:chOff x="749300" y="11144250"/>
          <a:chExt cx="273050" cy="762000"/>
        </a:xfrm>
        <a:solidFill>
          <a:srgbClr val="FFFFFF"/>
        </a:solidFill>
      </xdr:grpSpPr>
      <xdr:sp>
        <xdr:nvSpPr>
          <xdr:cNvPr id="25" name="ホームベース 25"/>
          <xdr:cNvSpPr>
            <a:spLocks/>
          </xdr:cNvSpPr>
        </xdr:nvSpPr>
        <xdr:spPr>
          <a:xfrm rot="16200000">
            <a:off x="749300" y="11144250"/>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ホームベース 26"/>
          <xdr:cNvSpPr>
            <a:spLocks/>
          </xdr:cNvSpPr>
        </xdr:nvSpPr>
        <xdr:spPr>
          <a:xfrm rot="16200000">
            <a:off x="749300" y="11583924"/>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171450</xdr:colOff>
      <xdr:row>66</xdr:row>
      <xdr:rowOff>57150</xdr:rowOff>
    </xdr:from>
    <xdr:to>
      <xdr:col>8</xdr:col>
      <xdr:colOff>476250</xdr:colOff>
      <xdr:row>70</xdr:row>
      <xdr:rowOff>152400</xdr:rowOff>
    </xdr:to>
    <xdr:grpSp>
      <xdr:nvGrpSpPr>
        <xdr:cNvPr id="27" name="グループ化 42"/>
        <xdr:cNvGrpSpPr>
          <a:grpSpLocks/>
        </xdr:cNvGrpSpPr>
      </xdr:nvGrpSpPr>
      <xdr:grpSpPr>
        <a:xfrm>
          <a:off x="5657850" y="12001500"/>
          <a:ext cx="304800" cy="742950"/>
          <a:chOff x="749300" y="11144250"/>
          <a:chExt cx="273050" cy="762000"/>
        </a:xfrm>
        <a:solidFill>
          <a:srgbClr val="FFFFFF"/>
        </a:solidFill>
      </xdr:grpSpPr>
      <xdr:sp>
        <xdr:nvSpPr>
          <xdr:cNvPr id="28" name="ホームベース 28"/>
          <xdr:cNvSpPr>
            <a:spLocks/>
          </xdr:cNvSpPr>
        </xdr:nvSpPr>
        <xdr:spPr>
          <a:xfrm rot="16200000">
            <a:off x="749300" y="11144250"/>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ホームベース 29"/>
          <xdr:cNvSpPr>
            <a:spLocks/>
          </xdr:cNvSpPr>
        </xdr:nvSpPr>
        <xdr:spPr>
          <a:xfrm rot="16200000">
            <a:off x="749300" y="11583924"/>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190500</xdr:colOff>
      <xdr:row>66</xdr:row>
      <xdr:rowOff>57150</xdr:rowOff>
    </xdr:from>
    <xdr:to>
      <xdr:col>9</xdr:col>
      <xdr:colOff>495300</xdr:colOff>
      <xdr:row>70</xdr:row>
      <xdr:rowOff>152400</xdr:rowOff>
    </xdr:to>
    <xdr:grpSp>
      <xdr:nvGrpSpPr>
        <xdr:cNvPr id="30" name="グループ化 51"/>
        <xdr:cNvGrpSpPr>
          <a:grpSpLocks/>
        </xdr:cNvGrpSpPr>
      </xdr:nvGrpSpPr>
      <xdr:grpSpPr>
        <a:xfrm>
          <a:off x="6362700" y="12001500"/>
          <a:ext cx="304800" cy="742950"/>
          <a:chOff x="749300" y="11144250"/>
          <a:chExt cx="273050" cy="762000"/>
        </a:xfrm>
        <a:solidFill>
          <a:srgbClr val="FFFFFF"/>
        </a:solidFill>
      </xdr:grpSpPr>
      <xdr:sp>
        <xdr:nvSpPr>
          <xdr:cNvPr id="31" name="ホームベース 31"/>
          <xdr:cNvSpPr>
            <a:spLocks/>
          </xdr:cNvSpPr>
        </xdr:nvSpPr>
        <xdr:spPr>
          <a:xfrm rot="16200000">
            <a:off x="749300" y="11144250"/>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ホームベース 32"/>
          <xdr:cNvSpPr>
            <a:spLocks/>
          </xdr:cNvSpPr>
        </xdr:nvSpPr>
        <xdr:spPr>
          <a:xfrm rot="16200000">
            <a:off x="749300" y="11583924"/>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171450</xdr:colOff>
      <xdr:row>66</xdr:row>
      <xdr:rowOff>38100</xdr:rowOff>
    </xdr:from>
    <xdr:to>
      <xdr:col>10</xdr:col>
      <xdr:colOff>476250</xdr:colOff>
      <xdr:row>70</xdr:row>
      <xdr:rowOff>133350</xdr:rowOff>
    </xdr:to>
    <xdr:grpSp>
      <xdr:nvGrpSpPr>
        <xdr:cNvPr id="33" name="グループ化 57"/>
        <xdr:cNvGrpSpPr>
          <a:grpSpLocks/>
        </xdr:cNvGrpSpPr>
      </xdr:nvGrpSpPr>
      <xdr:grpSpPr>
        <a:xfrm>
          <a:off x="7029450" y="11982450"/>
          <a:ext cx="304800" cy="742950"/>
          <a:chOff x="749300" y="11144250"/>
          <a:chExt cx="273050" cy="762000"/>
        </a:xfrm>
        <a:solidFill>
          <a:srgbClr val="FFFFFF"/>
        </a:solidFill>
      </xdr:grpSpPr>
      <xdr:sp>
        <xdr:nvSpPr>
          <xdr:cNvPr id="34" name="ホームベース 34"/>
          <xdr:cNvSpPr>
            <a:spLocks/>
          </xdr:cNvSpPr>
        </xdr:nvSpPr>
        <xdr:spPr>
          <a:xfrm rot="16200000">
            <a:off x="749300" y="11144250"/>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ホームベース 35"/>
          <xdr:cNvSpPr>
            <a:spLocks/>
          </xdr:cNvSpPr>
        </xdr:nvSpPr>
        <xdr:spPr>
          <a:xfrm rot="16200000">
            <a:off x="749300" y="11583924"/>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219075</xdr:colOff>
      <xdr:row>66</xdr:row>
      <xdr:rowOff>19050</xdr:rowOff>
    </xdr:from>
    <xdr:to>
      <xdr:col>11</xdr:col>
      <xdr:colOff>523875</xdr:colOff>
      <xdr:row>70</xdr:row>
      <xdr:rowOff>133350</xdr:rowOff>
    </xdr:to>
    <xdr:grpSp>
      <xdr:nvGrpSpPr>
        <xdr:cNvPr id="36" name="グループ化 63"/>
        <xdr:cNvGrpSpPr>
          <a:grpSpLocks/>
        </xdr:cNvGrpSpPr>
      </xdr:nvGrpSpPr>
      <xdr:grpSpPr>
        <a:xfrm>
          <a:off x="7762875" y="11963400"/>
          <a:ext cx="304800" cy="762000"/>
          <a:chOff x="749300" y="11144250"/>
          <a:chExt cx="273050" cy="762000"/>
        </a:xfrm>
        <a:solidFill>
          <a:srgbClr val="FFFFFF"/>
        </a:solidFill>
      </xdr:grpSpPr>
      <xdr:sp>
        <xdr:nvSpPr>
          <xdr:cNvPr id="37" name="ホームベース 37"/>
          <xdr:cNvSpPr>
            <a:spLocks/>
          </xdr:cNvSpPr>
        </xdr:nvSpPr>
        <xdr:spPr>
          <a:xfrm rot="16200000">
            <a:off x="749300" y="11144250"/>
            <a:ext cx="273050" cy="323850"/>
          </a:xfrm>
          <a:prstGeom prst="homePlate">
            <a:avLst>
              <a:gd name="adj" fmla="val 784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ホームベース 38"/>
          <xdr:cNvSpPr>
            <a:spLocks/>
          </xdr:cNvSpPr>
        </xdr:nvSpPr>
        <xdr:spPr>
          <a:xfrm rot="16200000">
            <a:off x="749300" y="11582400"/>
            <a:ext cx="273050" cy="323850"/>
          </a:xfrm>
          <a:prstGeom prst="homePlate">
            <a:avLst>
              <a:gd name="adj" fmla="val 784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85725</xdr:colOff>
      <xdr:row>81</xdr:row>
      <xdr:rowOff>85725</xdr:rowOff>
    </xdr:from>
    <xdr:to>
      <xdr:col>12</xdr:col>
      <xdr:colOff>57150</xdr:colOff>
      <xdr:row>86</xdr:row>
      <xdr:rowOff>123825</xdr:rowOff>
    </xdr:to>
    <xdr:sp>
      <xdr:nvSpPr>
        <xdr:cNvPr id="39" name="テキスト ボックス 48"/>
        <xdr:cNvSpPr txBox="1">
          <a:spLocks noChangeArrowheads="1"/>
        </xdr:cNvSpPr>
      </xdr:nvSpPr>
      <xdr:spPr>
        <a:xfrm>
          <a:off x="85725" y="15220950"/>
          <a:ext cx="8201025"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駐車の仕方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各チームに</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列ずつ割り当ててあり、一列に付、</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台を図のように後方駐車で縦列に止めて下さい。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もう一台は、園舎に沿って駐車して下さい。マイクロバスで来場するチームは、バス</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台が</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台分とします。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457200</xdr:colOff>
      <xdr:row>61</xdr:row>
      <xdr:rowOff>66675</xdr:rowOff>
    </xdr:from>
    <xdr:to>
      <xdr:col>4</xdr:col>
      <xdr:colOff>38100</xdr:colOff>
      <xdr:row>63</xdr:row>
      <xdr:rowOff>104775</xdr:rowOff>
    </xdr:to>
    <xdr:sp>
      <xdr:nvSpPr>
        <xdr:cNvPr id="40" name="ホームベース 49"/>
        <xdr:cNvSpPr>
          <a:spLocks/>
        </xdr:cNvSpPr>
      </xdr:nvSpPr>
      <xdr:spPr>
        <a:xfrm rot="5400000">
          <a:off x="2514600" y="11201400"/>
          <a:ext cx="266700" cy="361950"/>
        </a:xfrm>
        <a:prstGeom prst="homePlate">
          <a:avLst>
            <a:gd name="adj" fmla="val 1724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61</xdr:row>
      <xdr:rowOff>76200</xdr:rowOff>
    </xdr:from>
    <xdr:to>
      <xdr:col>3</xdr:col>
      <xdr:colOff>171450</xdr:colOff>
      <xdr:row>63</xdr:row>
      <xdr:rowOff>104775</xdr:rowOff>
    </xdr:to>
    <xdr:sp>
      <xdr:nvSpPr>
        <xdr:cNvPr id="41" name="ホームベース 50"/>
        <xdr:cNvSpPr>
          <a:spLocks/>
        </xdr:cNvSpPr>
      </xdr:nvSpPr>
      <xdr:spPr>
        <a:xfrm rot="5400000">
          <a:off x="1952625" y="11210925"/>
          <a:ext cx="276225" cy="352425"/>
        </a:xfrm>
        <a:prstGeom prst="homePlate">
          <a:avLst>
            <a:gd name="adj" fmla="val 1622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314325</xdr:colOff>
      <xdr:row>61</xdr:row>
      <xdr:rowOff>76200</xdr:rowOff>
    </xdr:from>
    <xdr:to>
      <xdr:col>4</xdr:col>
      <xdr:colOff>600075</xdr:colOff>
      <xdr:row>63</xdr:row>
      <xdr:rowOff>104775</xdr:rowOff>
    </xdr:to>
    <xdr:sp>
      <xdr:nvSpPr>
        <xdr:cNvPr id="42" name="ホームベース 51"/>
        <xdr:cNvSpPr>
          <a:spLocks/>
        </xdr:cNvSpPr>
      </xdr:nvSpPr>
      <xdr:spPr>
        <a:xfrm rot="5400000">
          <a:off x="3057525" y="11210925"/>
          <a:ext cx="285750" cy="352425"/>
        </a:xfrm>
        <a:prstGeom prst="homePlate">
          <a:avLst>
            <a:gd name="adj" fmla="val 1455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219075</xdr:colOff>
      <xdr:row>61</xdr:row>
      <xdr:rowOff>66675</xdr:rowOff>
    </xdr:from>
    <xdr:to>
      <xdr:col>5</xdr:col>
      <xdr:colOff>476250</xdr:colOff>
      <xdr:row>63</xdr:row>
      <xdr:rowOff>95250</xdr:rowOff>
    </xdr:to>
    <xdr:sp>
      <xdr:nvSpPr>
        <xdr:cNvPr id="43" name="ホームベース 53"/>
        <xdr:cNvSpPr>
          <a:spLocks/>
        </xdr:cNvSpPr>
      </xdr:nvSpPr>
      <xdr:spPr>
        <a:xfrm rot="5400000">
          <a:off x="3648075" y="11201400"/>
          <a:ext cx="257175" cy="352425"/>
        </a:xfrm>
        <a:prstGeom prst="homePlate">
          <a:avLst>
            <a:gd name="adj" fmla="val 1642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61</xdr:row>
      <xdr:rowOff>76200</xdr:rowOff>
    </xdr:from>
    <xdr:to>
      <xdr:col>9</xdr:col>
      <xdr:colOff>390525</xdr:colOff>
      <xdr:row>63</xdr:row>
      <xdr:rowOff>104775</xdr:rowOff>
    </xdr:to>
    <xdr:sp>
      <xdr:nvSpPr>
        <xdr:cNvPr id="44" name="ホームベース 55"/>
        <xdr:cNvSpPr>
          <a:spLocks/>
        </xdr:cNvSpPr>
      </xdr:nvSpPr>
      <xdr:spPr>
        <a:xfrm rot="5400000">
          <a:off x="6267450" y="11210925"/>
          <a:ext cx="295275" cy="352425"/>
        </a:xfrm>
        <a:prstGeom prst="homePlate">
          <a:avLst>
            <a:gd name="adj" fmla="val 1456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61</xdr:row>
      <xdr:rowOff>66675</xdr:rowOff>
    </xdr:from>
    <xdr:to>
      <xdr:col>10</xdr:col>
      <xdr:colOff>219075</xdr:colOff>
      <xdr:row>63</xdr:row>
      <xdr:rowOff>95250</xdr:rowOff>
    </xdr:to>
    <xdr:sp>
      <xdr:nvSpPr>
        <xdr:cNvPr id="45" name="ホームベース 56"/>
        <xdr:cNvSpPr>
          <a:spLocks/>
        </xdr:cNvSpPr>
      </xdr:nvSpPr>
      <xdr:spPr>
        <a:xfrm rot="5400000">
          <a:off x="6810375" y="11201400"/>
          <a:ext cx="266700" cy="352425"/>
        </a:xfrm>
        <a:prstGeom prst="homePlate">
          <a:avLst>
            <a:gd name="adj" fmla="val 15759"/>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66</xdr:row>
      <xdr:rowOff>38100</xdr:rowOff>
    </xdr:from>
    <xdr:to>
      <xdr:col>6</xdr:col>
      <xdr:colOff>504825</xdr:colOff>
      <xdr:row>70</xdr:row>
      <xdr:rowOff>133350</xdr:rowOff>
    </xdr:to>
    <xdr:grpSp>
      <xdr:nvGrpSpPr>
        <xdr:cNvPr id="46" name="グループ化 39"/>
        <xdr:cNvGrpSpPr>
          <a:grpSpLocks/>
        </xdr:cNvGrpSpPr>
      </xdr:nvGrpSpPr>
      <xdr:grpSpPr>
        <a:xfrm>
          <a:off x="4314825" y="11982450"/>
          <a:ext cx="304800" cy="742950"/>
          <a:chOff x="749300" y="11144250"/>
          <a:chExt cx="273050" cy="762000"/>
        </a:xfrm>
        <a:solidFill>
          <a:srgbClr val="FFFFFF"/>
        </a:solidFill>
      </xdr:grpSpPr>
      <xdr:sp>
        <xdr:nvSpPr>
          <xdr:cNvPr id="47" name="ホームベース 59"/>
          <xdr:cNvSpPr>
            <a:spLocks/>
          </xdr:cNvSpPr>
        </xdr:nvSpPr>
        <xdr:spPr>
          <a:xfrm rot="16200000">
            <a:off x="749300" y="11144250"/>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ホームベース 60"/>
          <xdr:cNvSpPr>
            <a:spLocks/>
          </xdr:cNvSpPr>
        </xdr:nvSpPr>
        <xdr:spPr>
          <a:xfrm rot="16200000">
            <a:off x="749300" y="11583924"/>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200025</xdr:colOff>
      <xdr:row>66</xdr:row>
      <xdr:rowOff>38100</xdr:rowOff>
    </xdr:from>
    <xdr:to>
      <xdr:col>7</xdr:col>
      <xdr:colOff>504825</xdr:colOff>
      <xdr:row>70</xdr:row>
      <xdr:rowOff>133350</xdr:rowOff>
    </xdr:to>
    <xdr:grpSp>
      <xdr:nvGrpSpPr>
        <xdr:cNvPr id="49" name="グループ化 39"/>
        <xdr:cNvGrpSpPr>
          <a:grpSpLocks/>
        </xdr:cNvGrpSpPr>
      </xdr:nvGrpSpPr>
      <xdr:grpSpPr>
        <a:xfrm>
          <a:off x="5000625" y="11982450"/>
          <a:ext cx="304800" cy="742950"/>
          <a:chOff x="749300" y="11144250"/>
          <a:chExt cx="273050" cy="762000"/>
        </a:xfrm>
        <a:solidFill>
          <a:srgbClr val="FFFFFF"/>
        </a:solidFill>
      </xdr:grpSpPr>
      <xdr:sp>
        <xdr:nvSpPr>
          <xdr:cNvPr id="50" name="ホームベース 62"/>
          <xdr:cNvSpPr>
            <a:spLocks/>
          </xdr:cNvSpPr>
        </xdr:nvSpPr>
        <xdr:spPr>
          <a:xfrm rot="16200000">
            <a:off x="749300" y="11144250"/>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ホームベース 63"/>
          <xdr:cNvSpPr>
            <a:spLocks/>
          </xdr:cNvSpPr>
        </xdr:nvSpPr>
        <xdr:spPr>
          <a:xfrm rot="16200000">
            <a:off x="749300" y="11583924"/>
            <a:ext cx="273050" cy="322326"/>
          </a:xfrm>
          <a:prstGeom prst="homePlate">
            <a:avLst>
              <a:gd name="adj" fmla="val 76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9525</xdr:colOff>
      <xdr:row>61</xdr:row>
      <xdr:rowOff>76200</xdr:rowOff>
    </xdr:from>
    <xdr:to>
      <xdr:col>6</xdr:col>
      <xdr:colOff>304800</xdr:colOff>
      <xdr:row>63</xdr:row>
      <xdr:rowOff>104775</xdr:rowOff>
    </xdr:to>
    <xdr:sp>
      <xdr:nvSpPr>
        <xdr:cNvPr id="52" name="ホームベース 67"/>
        <xdr:cNvSpPr>
          <a:spLocks/>
        </xdr:cNvSpPr>
      </xdr:nvSpPr>
      <xdr:spPr>
        <a:xfrm rot="5400000">
          <a:off x="4124325" y="11210925"/>
          <a:ext cx="295275" cy="352425"/>
        </a:xfrm>
        <a:prstGeom prst="homePlate">
          <a:avLst>
            <a:gd name="adj" fmla="val 1456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523875</xdr:colOff>
      <xdr:row>61</xdr:row>
      <xdr:rowOff>76200</xdr:rowOff>
    </xdr:from>
    <xdr:to>
      <xdr:col>7</xdr:col>
      <xdr:colOff>114300</xdr:colOff>
      <xdr:row>63</xdr:row>
      <xdr:rowOff>104775</xdr:rowOff>
    </xdr:to>
    <xdr:sp>
      <xdr:nvSpPr>
        <xdr:cNvPr id="53" name="ホームベース 68"/>
        <xdr:cNvSpPr>
          <a:spLocks/>
        </xdr:cNvSpPr>
      </xdr:nvSpPr>
      <xdr:spPr>
        <a:xfrm rot="5400000">
          <a:off x="4638675" y="11210925"/>
          <a:ext cx="276225" cy="352425"/>
        </a:xfrm>
        <a:prstGeom prst="homePlate">
          <a:avLst>
            <a:gd name="adj" fmla="val 15759"/>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390525</xdr:colOff>
      <xdr:row>61</xdr:row>
      <xdr:rowOff>76200</xdr:rowOff>
    </xdr:from>
    <xdr:to>
      <xdr:col>7</xdr:col>
      <xdr:colOff>638175</xdr:colOff>
      <xdr:row>63</xdr:row>
      <xdr:rowOff>104775</xdr:rowOff>
    </xdr:to>
    <xdr:sp>
      <xdr:nvSpPr>
        <xdr:cNvPr id="54" name="ホームベース 69"/>
        <xdr:cNvSpPr>
          <a:spLocks/>
        </xdr:cNvSpPr>
      </xdr:nvSpPr>
      <xdr:spPr>
        <a:xfrm rot="5400000">
          <a:off x="5191125" y="11210925"/>
          <a:ext cx="247650" cy="352425"/>
        </a:xfrm>
        <a:prstGeom prst="homePlate">
          <a:avLst>
            <a:gd name="adj" fmla="val 18689"/>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61</xdr:row>
      <xdr:rowOff>76200</xdr:rowOff>
    </xdr:from>
    <xdr:to>
      <xdr:col>8</xdr:col>
      <xdr:colOff>504825</xdr:colOff>
      <xdr:row>63</xdr:row>
      <xdr:rowOff>104775</xdr:rowOff>
    </xdr:to>
    <xdr:sp>
      <xdr:nvSpPr>
        <xdr:cNvPr id="55" name="ホームベース 70"/>
        <xdr:cNvSpPr>
          <a:spLocks/>
        </xdr:cNvSpPr>
      </xdr:nvSpPr>
      <xdr:spPr>
        <a:xfrm rot="5400000">
          <a:off x="5734050" y="11210925"/>
          <a:ext cx="257175" cy="352425"/>
        </a:xfrm>
        <a:prstGeom prst="homePlate">
          <a:avLst>
            <a:gd name="adj" fmla="val 18689"/>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657225</xdr:colOff>
      <xdr:row>44</xdr:row>
      <xdr:rowOff>104775</xdr:rowOff>
    </xdr:to>
    <xdr:pic>
      <xdr:nvPicPr>
        <xdr:cNvPr id="1" name="Picture 11" descr="wp_b_1024154879"/>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10944225" cy="7648575"/>
        </a:xfrm>
        <a:prstGeom prst="rect">
          <a:avLst/>
        </a:prstGeom>
        <a:noFill/>
        <a:ln w="9525" cmpd="sng">
          <a:noFill/>
        </a:ln>
      </xdr:spPr>
    </xdr:pic>
    <xdr:clientData/>
  </xdr:twoCellAnchor>
  <xdr:twoCellAnchor>
    <xdr:from>
      <xdr:col>0</xdr:col>
      <xdr:colOff>219075</xdr:colOff>
      <xdr:row>0</xdr:row>
      <xdr:rowOff>114300</xdr:rowOff>
    </xdr:from>
    <xdr:to>
      <xdr:col>15</xdr:col>
      <xdr:colOff>428625</xdr:colOff>
      <xdr:row>6</xdr:row>
      <xdr:rowOff>161925</xdr:rowOff>
    </xdr:to>
    <xdr:sp>
      <xdr:nvSpPr>
        <xdr:cNvPr id="2" name="Text Box 2"/>
        <xdr:cNvSpPr txBox="1">
          <a:spLocks noChangeArrowheads="1"/>
        </xdr:cNvSpPr>
      </xdr:nvSpPr>
      <xdr:spPr>
        <a:xfrm>
          <a:off x="219075" y="114300"/>
          <a:ext cx="10496550" cy="1076325"/>
        </a:xfrm>
        <a:prstGeom prst="rect">
          <a:avLst/>
        </a:prstGeom>
        <a:solidFill>
          <a:srgbClr val="FFFFFF"/>
        </a:solidFill>
        <a:ln w="9525" cmpd="sng">
          <a:noFill/>
        </a:ln>
      </xdr:spPr>
      <xdr:txBody>
        <a:bodyPr vertOverflow="clip" wrap="square" lIns="54864" tIns="32004" rIns="54864" bIns="0"/>
        <a:p>
          <a:pPr algn="ctr">
            <a:defRPr/>
          </a:pPr>
          <a:r>
            <a:rPr lang="en-US" cap="none" sz="2800" b="1" i="0" u="none" baseline="0">
              <a:solidFill>
                <a:srgbClr val="000000"/>
              </a:solidFill>
              <a:latin typeface="ＭＳ Ｐゴシック"/>
              <a:ea typeface="ＭＳ Ｐゴシック"/>
              <a:cs typeface="ＭＳ Ｐゴシック"/>
            </a:rPr>
            <a:t>第３回</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こくみん共済</a:t>
          </a:r>
          <a:r>
            <a:rPr lang="en-US" cap="none" sz="2800" b="1" i="0" u="none" baseline="0">
              <a:solidFill>
                <a:srgbClr val="000000"/>
              </a:solidFill>
              <a:latin typeface="ＭＳ Ｐゴシック"/>
              <a:ea typeface="ＭＳ Ｐゴシック"/>
              <a:cs typeface="ＭＳ Ｐゴシック"/>
            </a:rPr>
            <a:t>U12</a:t>
          </a:r>
          <a:r>
            <a:rPr lang="en-US" cap="none" sz="2800" b="1" i="0" u="none" baseline="0">
              <a:solidFill>
                <a:srgbClr val="000000"/>
              </a:solidFill>
              <a:latin typeface="ＭＳ Ｐゴシック"/>
              <a:ea typeface="ＭＳ Ｐゴシック"/>
              <a:cs typeface="ＭＳ Ｐゴシック"/>
            </a:rPr>
            <a:t>サッカーリーグ</a:t>
          </a:r>
          <a:r>
            <a:rPr lang="en-US" cap="none" sz="2800" b="1" i="0" u="none" baseline="0">
              <a:solidFill>
                <a:srgbClr val="000000"/>
              </a:solidFill>
              <a:latin typeface="ＭＳ Ｐゴシック"/>
              <a:ea typeface="ＭＳ Ｐゴシック"/>
              <a:cs typeface="ＭＳ Ｐゴシック"/>
            </a:rPr>
            <a:t>in</a:t>
          </a:r>
          <a:r>
            <a:rPr lang="en-US" cap="none" sz="2800" b="1" i="0" u="none" baseline="0">
              <a:solidFill>
                <a:srgbClr val="000000"/>
              </a:solidFill>
              <a:latin typeface="ＭＳ Ｐゴシック"/>
              <a:ea typeface="ＭＳ Ｐゴシック"/>
              <a:cs typeface="ＭＳ Ｐゴシック"/>
            </a:rPr>
            <a:t>神奈川</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兼　横浜市春季少年サッカー大会</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L-</a:t>
          </a:r>
          <a:r>
            <a:rPr lang="en-US" cap="none" sz="2800" b="1" i="0" u="none" baseline="0">
              <a:solidFill>
                <a:srgbClr val="000000"/>
              </a:solidFill>
              <a:latin typeface="ＭＳ Ｐゴシック"/>
              <a:ea typeface="ＭＳ Ｐゴシック"/>
              <a:cs typeface="ＭＳ Ｐゴシック"/>
            </a:rPr>
            <a:t>９ブロック</a:t>
          </a:r>
        </a:p>
      </xdr:txBody>
    </xdr:sp>
    <xdr:clientData/>
  </xdr:twoCellAnchor>
  <xdr:twoCellAnchor>
    <xdr:from>
      <xdr:col>0</xdr:col>
      <xdr:colOff>0</xdr:colOff>
      <xdr:row>5</xdr:row>
      <xdr:rowOff>114300</xdr:rowOff>
    </xdr:from>
    <xdr:to>
      <xdr:col>6</xdr:col>
      <xdr:colOff>638175</xdr:colOff>
      <xdr:row>19</xdr:row>
      <xdr:rowOff>123825</xdr:rowOff>
    </xdr:to>
    <xdr:sp>
      <xdr:nvSpPr>
        <xdr:cNvPr id="3" name="WordArt 3"/>
        <xdr:cNvSpPr>
          <a:spLocks/>
        </xdr:cNvSpPr>
      </xdr:nvSpPr>
      <xdr:spPr>
        <a:xfrm>
          <a:off x="0" y="971550"/>
          <a:ext cx="4752975" cy="24098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ＭＳ Ｐゴシック"/>
              <a:cs typeface="ＭＳ Ｐゴシック"/>
            </a:rPr>
            <a:t>駐車許可証</a:t>
          </a:r>
        </a:p>
      </xdr:txBody>
    </xdr:sp>
    <xdr:clientData/>
  </xdr:twoCellAnchor>
  <xdr:twoCellAnchor>
    <xdr:from>
      <xdr:col>0</xdr:col>
      <xdr:colOff>95250</xdr:colOff>
      <xdr:row>30</xdr:row>
      <xdr:rowOff>85725</xdr:rowOff>
    </xdr:from>
    <xdr:to>
      <xdr:col>6</xdr:col>
      <xdr:colOff>342900</xdr:colOff>
      <xdr:row>44</xdr:row>
      <xdr:rowOff>85725</xdr:rowOff>
    </xdr:to>
    <xdr:sp>
      <xdr:nvSpPr>
        <xdr:cNvPr id="4" name="Text Box 4"/>
        <xdr:cNvSpPr txBox="1">
          <a:spLocks noChangeArrowheads="1"/>
        </xdr:cNvSpPr>
      </xdr:nvSpPr>
      <xdr:spPr>
        <a:xfrm>
          <a:off x="95250" y="5229225"/>
          <a:ext cx="4362450" cy="2400300"/>
        </a:xfrm>
        <a:prstGeom prst="rect">
          <a:avLst/>
        </a:prstGeom>
        <a:solidFill>
          <a:srgbClr val="FFFFFF"/>
        </a:solidFill>
        <a:ln w="9525" cmpd="sng">
          <a:noFill/>
        </a:ln>
      </xdr:spPr>
      <xdr:txBody>
        <a:bodyPr vertOverflow="clip" wrap="square" lIns="64008" tIns="41148" rIns="0" bIns="0"/>
        <a:p>
          <a:pPr algn="l">
            <a:defRPr/>
          </a:pPr>
          <a:r>
            <a:rPr lang="en-US" cap="none" sz="3600" b="0" i="0" u="none" baseline="0">
              <a:solidFill>
                <a:srgbClr val="000000"/>
              </a:solidFill>
              <a:latin typeface="ＭＳ Ｐゴシック"/>
              <a:ea typeface="ＭＳ Ｐゴシック"/>
              <a:cs typeface="ＭＳ Ｐゴシック"/>
            </a:rPr>
            <a:t>チーム名</a:t>
          </a:r>
        </a:p>
      </xdr:txBody>
    </xdr:sp>
    <xdr:clientData/>
  </xdr:twoCellAnchor>
  <xdr:twoCellAnchor>
    <xdr:from>
      <xdr:col>10</xdr:col>
      <xdr:colOff>504825</xdr:colOff>
      <xdr:row>37</xdr:row>
      <xdr:rowOff>19050</xdr:rowOff>
    </xdr:from>
    <xdr:to>
      <xdr:col>15</xdr:col>
      <xdr:colOff>495300</xdr:colOff>
      <xdr:row>44</xdr:row>
      <xdr:rowOff>152400</xdr:rowOff>
    </xdr:to>
    <xdr:sp>
      <xdr:nvSpPr>
        <xdr:cNvPr id="5" name="Text Box 5"/>
        <xdr:cNvSpPr txBox="1">
          <a:spLocks noChangeArrowheads="1"/>
        </xdr:cNvSpPr>
      </xdr:nvSpPr>
      <xdr:spPr>
        <a:xfrm>
          <a:off x="7362825" y="6362700"/>
          <a:ext cx="3419475" cy="1333500"/>
        </a:xfrm>
        <a:prstGeom prst="rect">
          <a:avLst/>
        </a:prstGeom>
        <a:noFill/>
        <a:ln w="9525" cmpd="sng">
          <a:noFill/>
        </a:ln>
      </xdr:spPr>
      <xdr:txBody>
        <a:bodyPr vertOverflow="clip" wrap="square" lIns="45720" tIns="32004" rIns="0" bIns="0"/>
        <a:p>
          <a:pPr algn="l">
            <a:defRPr/>
          </a:pPr>
          <a:r>
            <a:rPr lang="en-US" cap="none" sz="2400" b="0" i="0" u="none" baseline="0">
              <a:solidFill>
                <a:srgbClr val="000000"/>
              </a:solidFill>
              <a:latin typeface="ＭＳ Ｐゴシック"/>
              <a:ea typeface="ＭＳ Ｐゴシック"/>
              <a:cs typeface="ＭＳ Ｐゴシック"/>
            </a:rPr>
            <a:t>駐車場所</a:t>
          </a:r>
          <a:r>
            <a:rPr lang="en-US" cap="none" sz="3600" b="0" i="0" u="none" baseline="0">
              <a:solidFill>
                <a:srgbClr val="000000"/>
              </a:solidFill>
              <a:latin typeface="ＭＳ Ｐゴシック"/>
              <a:ea typeface="ＭＳ Ｐゴシック"/>
              <a:cs typeface="ＭＳ Ｐゴシック"/>
            </a:rPr>
            <a:t>
</a:t>
          </a:r>
          <a:r>
            <a:rPr lang="en-US" cap="none" sz="3600" b="0" i="0" u="none" baseline="0">
              <a:solidFill>
                <a:srgbClr val="000000"/>
              </a:solidFill>
              <a:latin typeface="ＭＳ Ｐゴシック"/>
              <a:ea typeface="ＭＳ Ｐゴシック"/>
              <a:cs typeface="ＭＳ Ｐゴシック"/>
            </a:rPr>
            <a:t>幼稚園駐車場</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10</xdr:col>
      <xdr:colOff>628650</xdr:colOff>
      <xdr:row>65</xdr:row>
      <xdr:rowOff>114300</xdr:rowOff>
    </xdr:to>
    <xdr:pic>
      <xdr:nvPicPr>
        <xdr:cNvPr id="1" name="Picture 1" descr="原小案内図"/>
        <xdr:cNvPicPr preferRelativeResize="1">
          <a:picLocks noChangeAspect="1"/>
        </xdr:cNvPicPr>
      </xdr:nvPicPr>
      <xdr:blipFill>
        <a:blip r:embed="rId1"/>
        <a:stretch>
          <a:fillRect/>
        </a:stretch>
      </xdr:blipFill>
      <xdr:spPr>
        <a:xfrm>
          <a:off x="0" y="857250"/>
          <a:ext cx="7486650" cy="10401300"/>
        </a:xfrm>
        <a:prstGeom prst="rect">
          <a:avLst/>
        </a:prstGeom>
        <a:noFill/>
        <a:ln w="9525" cmpd="sng">
          <a:noFill/>
        </a:ln>
      </xdr:spPr>
    </xdr:pic>
    <xdr:clientData/>
  </xdr:twoCellAnchor>
  <xdr:twoCellAnchor>
    <xdr:from>
      <xdr:col>3</xdr:col>
      <xdr:colOff>257175</xdr:colOff>
      <xdr:row>51</xdr:row>
      <xdr:rowOff>161925</xdr:rowOff>
    </xdr:from>
    <xdr:to>
      <xdr:col>5</xdr:col>
      <xdr:colOff>152400</xdr:colOff>
      <xdr:row>55</xdr:row>
      <xdr:rowOff>19050</xdr:rowOff>
    </xdr:to>
    <xdr:sp>
      <xdr:nvSpPr>
        <xdr:cNvPr id="2" name="Rectangle 2"/>
        <xdr:cNvSpPr>
          <a:spLocks/>
        </xdr:cNvSpPr>
      </xdr:nvSpPr>
      <xdr:spPr>
        <a:xfrm rot="20181379">
          <a:off x="2314575" y="8905875"/>
          <a:ext cx="1266825"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409575</xdr:colOff>
      <xdr:row>52</xdr:row>
      <xdr:rowOff>76200</xdr:rowOff>
    </xdr:from>
    <xdr:to>
      <xdr:col>4</xdr:col>
      <xdr:colOff>647700</xdr:colOff>
      <xdr:row>54</xdr:row>
      <xdr:rowOff>47625</xdr:rowOff>
    </xdr:to>
    <xdr:sp>
      <xdr:nvSpPr>
        <xdr:cNvPr id="3" name="Text Box 3"/>
        <xdr:cNvSpPr txBox="1">
          <a:spLocks noChangeArrowheads="1"/>
        </xdr:cNvSpPr>
      </xdr:nvSpPr>
      <xdr:spPr>
        <a:xfrm>
          <a:off x="2466975" y="8991600"/>
          <a:ext cx="923925" cy="314325"/>
        </a:xfrm>
        <a:prstGeom prst="rect">
          <a:avLst/>
        </a:prstGeom>
        <a:noFill/>
        <a:ln w="9525" cmpd="sng">
          <a:noFill/>
        </a:ln>
      </xdr:spPr>
      <xdr:txBody>
        <a:bodyPr vertOverflow="clip" wrap="square" lIns="36576" tIns="18288" rIns="36576" bIns="18288" anchor="ctr"/>
        <a:p>
          <a:pPr algn="ctr">
            <a:defRPr/>
          </a:pPr>
          <a:r>
            <a:rPr lang="en-US" cap="none" sz="1200" b="1" i="1" u="none" baseline="0">
              <a:solidFill>
                <a:srgbClr val="000000"/>
              </a:solidFill>
              <a:latin typeface="ＭＳ Ｐゴシック"/>
              <a:ea typeface="ＭＳ Ｐゴシック"/>
              <a:cs typeface="ＭＳ Ｐゴシック"/>
            </a:rPr>
            <a:t>プール</a:t>
          </a:r>
        </a:p>
      </xdr:txBody>
    </xdr:sp>
    <xdr:clientData/>
  </xdr:twoCellAnchor>
  <xdr:twoCellAnchor>
    <xdr:from>
      <xdr:col>7</xdr:col>
      <xdr:colOff>590550</xdr:colOff>
      <xdr:row>28</xdr:row>
      <xdr:rowOff>114300</xdr:rowOff>
    </xdr:from>
    <xdr:to>
      <xdr:col>9</xdr:col>
      <xdr:colOff>266700</xdr:colOff>
      <xdr:row>30</xdr:row>
      <xdr:rowOff>104775</xdr:rowOff>
    </xdr:to>
    <xdr:sp>
      <xdr:nvSpPr>
        <xdr:cNvPr id="4" name="Text Box 4"/>
        <xdr:cNvSpPr txBox="1">
          <a:spLocks noChangeArrowheads="1"/>
        </xdr:cNvSpPr>
      </xdr:nvSpPr>
      <xdr:spPr>
        <a:xfrm>
          <a:off x="5391150" y="4914900"/>
          <a:ext cx="1047750" cy="333375"/>
        </a:xfrm>
        <a:prstGeom prst="rect">
          <a:avLst/>
        </a:prstGeom>
        <a:noFill/>
        <a:ln w="9525" cmpd="sng">
          <a:noFill/>
        </a:ln>
      </xdr:spPr>
      <xdr:txBody>
        <a:bodyPr vertOverflow="clip" wrap="square" lIns="36576" tIns="18288" rIns="36576" bIns="18288" anchor="ctr"/>
        <a:p>
          <a:pPr algn="ctr">
            <a:defRPr/>
          </a:pPr>
          <a:r>
            <a:rPr lang="en-US" cap="none" sz="1200" b="1" i="1" u="none" baseline="0">
              <a:solidFill>
                <a:srgbClr val="000000"/>
              </a:solidFill>
              <a:latin typeface="ＭＳ Ｐゴシック"/>
              <a:ea typeface="ＭＳ Ｐゴシック"/>
              <a:cs typeface="ＭＳ Ｐゴシック"/>
            </a:rPr>
            <a:t>体育館</a:t>
          </a:r>
        </a:p>
      </xdr:txBody>
    </xdr:sp>
    <xdr:clientData/>
  </xdr:twoCellAnchor>
  <xdr:twoCellAnchor>
    <xdr:from>
      <xdr:col>6</xdr:col>
      <xdr:colOff>76200</xdr:colOff>
      <xdr:row>12</xdr:row>
      <xdr:rowOff>161925</xdr:rowOff>
    </xdr:from>
    <xdr:to>
      <xdr:col>7</xdr:col>
      <xdr:colOff>361950</xdr:colOff>
      <xdr:row>15</xdr:row>
      <xdr:rowOff>114300</xdr:rowOff>
    </xdr:to>
    <xdr:sp>
      <xdr:nvSpPr>
        <xdr:cNvPr id="5" name="Rectangle 5"/>
        <xdr:cNvSpPr>
          <a:spLocks/>
        </xdr:cNvSpPr>
      </xdr:nvSpPr>
      <xdr:spPr>
        <a:xfrm rot="20831744">
          <a:off x="4191000" y="2219325"/>
          <a:ext cx="971550" cy="4667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76200</xdr:rowOff>
    </xdr:from>
    <xdr:to>
      <xdr:col>7</xdr:col>
      <xdr:colOff>352425</xdr:colOff>
      <xdr:row>15</xdr:row>
      <xdr:rowOff>47625</xdr:rowOff>
    </xdr:to>
    <xdr:sp>
      <xdr:nvSpPr>
        <xdr:cNvPr id="6" name="Text Box 6"/>
        <xdr:cNvSpPr txBox="1">
          <a:spLocks noChangeArrowheads="1"/>
        </xdr:cNvSpPr>
      </xdr:nvSpPr>
      <xdr:spPr>
        <a:xfrm>
          <a:off x="4238625" y="2305050"/>
          <a:ext cx="914400" cy="314325"/>
        </a:xfrm>
        <a:prstGeom prst="rect">
          <a:avLst/>
        </a:prstGeom>
        <a:noFill/>
        <a:ln w="9525" cmpd="sng">
          <a:noFill/>
        </a:ln>
      </xdr:spPr>
      <xdr:txBody>
        <a:bodyPr vertOverflow="clip" wrap="square" lIns="36576" tIns="18288" rIns="36576" bIns="18288" anchor="ctr"/>
        <a:p>
          <a:pPr algn="ctr">
            <a:defRPr/>
          </a:pPr>
          <a:r>
            <a:rPr lang="en-US" cap="none" sz="1200" b="1" i="1" u="none" baseline="0">
              <a:solidFill>
                <a:srgbClr val="FF0000"/>
              </a:solidFill>
              <a:latin typeface="ＭＳ Ｐゴシック"/>
              <a:ea typeface="ＭＳ Ｐゴシック"/>
              <a:cs typeface="ＭＳ Ｐゴシック"/>
            </a:rPr>
            <a:t>駐車不可</a:t>
          </a:r>
        </a:p>
      </xdr:txBody>
    </xdr:sp>
    <xdr:clientData/>
  </xdr:twoCellAnchor>
  <xdr:twoCellAnchor>
    <xdr:from>
      <xdr:col>7</xdr:col>
      <xdr:colOff>552450</xdr:colOff>
      <xdr:row>16</xdr:row>
      <xdr:rowOff>76200</xdr:rowOff>
    </xdr:from>
    <xdr:to>
      <xdr:col>9</xdr:col>
      <xdr:colOff>85725</xdr:colOff>
      <xdr:row>18</xdr:row>
      <xdr:rowOff>47625</xdr:rowOff>
    </xdr:to>
    <xdr:sp>
      <xdr:nvSpPr>
        <xdr:cNvPr id="7" name="Text Box 8"/>
        <xdr:cNvSpPr txBox="1">
          <a:spLocks noChangeArrowheads="1"/>
        </xdr:cNvSpPr>
      </xdr:nvSpPr>
      <xdr:spPr>
        <a:xfrm>
          <a:off x="5353050" y="2819400"/>
          <a:ext cx="904875" cy="314325"/>
        </a:xfrm>
        <a:prstGeom prst="rect">
          <a:avLst/>
        </a:prstGeom>
        <a:noFill/>
        <a:ln w="9525" cmpd="sng">
          <a:noFill/>
        </a:ln>
      </xdr:spPr>
      <xdr:txBody>
        <a:bodyPr vertOverflow="clip" wrap="square" lIns="36576" tIns="18288" rIns="36576" bIns="18288" anchor="ctr"/>
        <a:p>
          <a:pPr algn="ctr">
            <a:defRPr/>
          </a:pPr>
          <a:r>
            <a:rPr lang="en-US" cap="none" sz="1200" b="1" i="1" u="none" baseline="0">
              <a:solidFill>
                <a:srgbClr val="FF0000"/>
              </a:solidFill>
              <a:latin typeface="ＭＳ Ｐゴシック"/>
              <a:ea typeface="ＭＳ Ｐゴシック"/>
              <a:cs typeface="ＭＳ Ｐゴシック"/>
            </a:rPr>
            <a:t>通用門</a:t>
          </a:r>
        </a:p>
      </xdr:txBody>
    </xdr:sp>
    <xdr:clientData/>
  </xdr:twoCellAnchor>
  <xdr:twoCellAnchor>
    <xdr:from>
      <xdr:col>5</xdr:col>
      <xdr:colOff>438150</xdr:colOff>
      <xdr:row>50</xdr:row>
      <xdr:rowOff>47625</xdr:rowOff>
    </xdr:from>
    <xdr:to>
      <xdr:col>6</xdr:col>
      <xdr:colOff>323850</xdr:colOff>
      <xdr:row>52</xdr:row>
      <xdr:rowOff>142875</xdr:rowOff>
    </xdr:to>
    <xdr:sp>
      <xdr:nvSpPr>
        <xdr:cNvPr id="8" name="Rectangle 9"/>
        <xdr:cNvSpPr>
          <a:spLocks/>
        </xdr:cNvSpPr>
      </xdr:nvSpPr>
      <xdr:spPr>
        <a:xfrm rot="19714226">
          <a:off x="3867150" y="8620125"/>
          <a:ext cx="571500" cy="4381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285750</xdr:colOff>
      <xdr:row>50</xdr:row>
      <xdr:rowOff>114300</xdr:rowOff>
    </xdr:from>
    <xdr:to>
      <xdr:col>6</xdr:col>
      <xdr:colOff>533400</xdr:colOff>
      <xdr:row>52</xdr:row>
      <xdr:rowOff>85725</xdr:rowOff>
    </xdr:to>
    <xdr:sp>
      <xdr:nvSpPr>
        <xdr:cNvPr id="9" name="Text Box 10"/>
        <xdr:cNvSpPr txBox="1">
          <a:spLocks noChangeArrowheads="1"/>
        </xdr:cNvSpPr>
      </xdr:nvSpPr>
      <xdr:spPr>
        <a:xfrm>
          <a:off x="3714750" y="8686800"/>
          <a:ext cx="933450" cy="314325"/>
        </a:xfrm>
        <a:prstGeom prst="rect">
          <a:avLst/>
        </a:prstGeom>
        <a:noFill/>
        <a:ln w="9525" cmpd="sng">
          <a:noFill/>
        </a:ln>
      </xdr:spPr>
      <xdr:txBody>
        <a:bodyPr vertOverflow="clip" wrap="square" lIns="36576" tIns="18288" rIns="36576" bIns="18288" anchor="ctr"/>
        <a:p>
          <a:pPr algn="ctr">
            <a:defRPr/>
          </a:pPr>
          <a:r>
            <a:rPr lang="en-US" cap="none" sz="1200" b="1" i="1" u="none" baseline="0">
              <a:solidFill>
                <a:srgbClr val="FF0000"/>
              </a:solidFill>
              <a:latin typeface="ＭＳ Ｐゴシック"/>
              <a:ea typeface="ＭＳ Ｐゴシック"/>
              <a:cs typeface="ＭＳ Ｐゴシック"/>
            </a:rPr>
            <a:t>喫煙場所</a:t>
          </a:r>
        </a:p>
      </xdr:txBody>
    </xdr:sp>
    <xdr:clientData/>
  </xdr:twoCellAnchor>
  <xdr:twoCellAnchor>
    <xdr:from>
      <xdr:col>5</xdr:col>
      <xdr:colOff>342900</xdr:colOff>
      <xdr:row>51</xdr:row>
      <xdr:rowOff>38100</xdr:rowOff>
    </xdr:from>
    <xdr:to>
      <xdr:col>5</xdr:col>
      <xdr:colOff>609600</xdr:colOff>
      <xdr:row>53</xdr:row>
      <xdr:rowOff>123825</xdr:rowOff>
    </xdr:to>
    <xdr:sp>
      <xdr:nvSpPr>
        <xdr:cNvPr id="10" name="Line 11"/>
        <xdr:cNvSpPr>
          <a:spLocks/>
        </xdr:cNvSpPr>
      </xdr:nvSpPr>
      <xdr:spPr>
        <a:xfrm>
          <a:off x="3771900" y="8782050"/>
          <a:ext cx="266700" cy="428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49</xdr:row>
      <xdr:rowOff>85725</xdr:rowOff>
    </xdr:from>
    <xdr:to>
      <xdr:col>6</xdr:col>
      <xdr:colOff>171450</xdr:colOff>
      <xdr:row>51</xdr:row>
      <xdr:rowOff>38100</xdr:rowOff>
    </xdr:to>
    <xdr:sp>
      <xdr:nvSpPr>
        <xdr:cNvPr id="11" name="Line 12"/>
        <xdr:cNvSpPr>
          <a:spLocks/>
        </xdr:cNvSpPr>
      </xdr:nvSpPr>
      <xdr:spPr>
        <a:xfrm flipV="1">
          <a:off x="3762375" y="8486775"/>
          <a:ext cx="523875" cy="2952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49</xdr:row>
      <xdr:rowOff>85725</xdr:rowOff>
    </xdr:from>
    <xdr:to>
      <xdr:col>6</xdr:col>
      <xdr:colOff>409575</xdr:colOff>
      <xdr:row>51</xdr:row>
      <xdr:rowOff>85725</xdr:rowOff>
    </xdr:to>
    <xdr:sp>
      <xdr:nvSpPr>
        <xdr:cNvPr id="12" name="Line 13"/>
        <xdr:cNvSpPr>
          <a:spLocks/>
        </xdr:cNvSpPr>
      </xdr:nvSpPr>
      <xdr:spPr>
        <a:xfrm>
          <a:off x="4276725" y="8486775"/>
          <a:ext cx="247650" cy="3429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48</xdr:row>
      <xdr:rowOff>142875</xdr:rowOff>
    </xdr:from>
    <xdr:to>
      <xdr:col>6</xdr:col>
      <xdr:colOff>504825</xdr:colOff>
      <xdr:row>50</xdr:row>
      <xdr:rowOff>123825</xdr:rowOff>
    </xdr:to>
    <xdr:sp>
      <xdr:nvSpPr>
        <xdr:cNvPr id="13" name="Text Box 14"/>
        <xdr:cNvSpPr txBox="1">
          <a:spLocks noChangeArrowheads="1"/>
        </xdr:cNvSpPr>
      </xdr:nvSpPr>
      <xdr:spPr>
        <a:xfrm>
          <a:off x="3686175" y="8372475"/>
          <a:ext cx="933450" cy="323850"/>
        </a:xfrm>
        <a:prstGeom prst="rect">
          <a:avLst/>
        </a:prstGeom>
        <a:noFill/>
        <a:ln w="9525" cmpd="sng">
          <a:noFill/>
        </a:ln>
      </xdr:spPr>
      <xdr:txBody>
        <a:bodyPr vertOverflow="clip" wrap="square" lIns="36576" tIns="18288" rIns="36576" bIns="18288" anchor="ctr"/>
        <a:p>
          <a:pPr algn="ctr">
            <a:defRPr/>
          </a:pPr>
          <a:r>
            <a:rPr lang="en-US" cap="none" sz="1200" b="1" i="1" u="none" baseline="0">
              <a:solidFill>
                <a:srgbClr val="FF0000"/>
              </a:solidFill>
              <a:latin typeface="ＭＳ Ｐゴシック"/>
              <a:ea typeface="ＭＳ Ｐゴシック"/>
              <a:cs typeface="ＭＳ Ｐゴシック"/>
            </a:rPr>
            <a:t>通用門</a:t>
          </a:r>
        </a:p>
      </xdr:txBody>
    </xdr:sp>
    <xdr:clientData/>
  </xdr:twoCellAnchor>
  <xdr:twoCellAnchor>
    <xdr:from>
      <xdr:col>2</xdr:col>
      <xdr:colOff>504825</xdr:colOff>
      <xdr:row>30</xdr:row>
      <xdr:rowOff>142875</xdr:rowOff>
    </xdr:from>
    <xdr:to>
      <xdr:col>8</xdr:col>
      <xdr:colOff>114300</xdr:colOff>
      <xdr:row>42</xdr:row>
      <xdr:rowOff>133350</xdr:rowOff>
    </xdr:to>
    <xdr:sp>
      <xdr:nvSpPr>
        <xdr:cNvPr id="14" name="Rectangle 15"/>
        <xdr:cNvSpPr>
          <a:spLocks/>
        </xdr:cNvSpPr>
      </xdr:nvSpPr>
      <xdr:spPr>
        <a:xfrm rot="20611779">
          <a:off x="1876425" y="5286375"/>
          <a:ext cx="37242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29</xdr:row>
      <xdr:rowOff>85725</xdr:rowOff>
    </xdr:from>
    <xdr:to>
      <xdr:col>5</xdr:col>
      <xdr:colOff>419100</xdr:colOff>
      <xdr:row>31</xdr:row>
      <xdr:rowOff>57150</xdr:rowOff>
    </xdr:to>
    <xdr:sp>
      <xdr:nvSpPr>
        <xdr:cNvPr id="15" name="Text Box 16"/>
        <xdr:cNvSpPr txBox="1">
          <a:spLocks noChangeArrowheads="1"/>
        </xdr:cNvSpPr>
      </xdr:nvSpPr>
      <xdr:spPr>
        <a:xfrm>
          <a:off x="2914650" y="5057775"/>
          <a:ext cx="933450" cy="314325"/>
        </a:xfrm>
        <a:prstGeom prst="rect">
          <a:avLst/>
        </a:prstGeom>
        <a:noFill/>
        <a:ln w="9525" cmpd="sng">
          <a:noFill/>
        </a:ln>
      </xdr:spPr>
      <xdr:txBody>
        <a:bodyPr vertOverflow="clip" wrap="square" lIns="36576" tIns="18288" rIns="36576" bIns="18288" anchor="ctr"/>
        <a:p>
          <a:pPr algn="ctr">
            <a:defRPr/>
          </a:pPr>
          <a:r>
            <a:rPr lang="en-US" cap="none" sz="1200" b="1" i="1" u="none" baseline="0">
              <a:solidFill>
                <a:srgbClr val="FF0000"/>
              </a:solidFill>
              <a:latin typeface="ＭＳ Ｐゴシック"/>
              <a:ea typeface="ＭＳ Ｐゴシック"/>
              <a:cs typeface="ＭＳ Ｐゴシック"/>
            </a:rPr>
            <a:t>大会本部</a:t>
          </a:r>
        </a:p>
      </xdr:txBody>
    </xdr:sp>
    <xdr:clientData/>
  </xdr:twoCellAnchor>
  <xdr:twoCellAnchor>
    <xdr:from>
      <xdr:col>4</xdr:col>
      <xdr:colOff>676275</xdr:colOff>
      <xdr:row>34</xdr:row>
      <xdr:rowOff>95250</xdr:rowOff>
    </xdr:from>
    <xdr:to>
      <xdr:col>5</xdr:col>
      <xdr:colOff>638175</xdr:colOff>
      <xdr:row>38</xdr:row>
      <xdr:rowOff>9525</xdr:rowOff>
    </xdr:to>
    <xdr:sp>
      <xdr:nvSpPr>
        <xdr:cNvPr id="16" name="Oval 17"/>
        <xdr:cNvSpPr>
          <a:spLocks/>
        </xdr:cNvSpPr>
      </xdr:nvSpPr>
      <xdr:spPr>
        <a:xfrm>
          <a:off x="3419475" y="5924550"/>
          <a:ext cx="647700" cy="600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457200</xdr:colOff>
      <xdr:row>38</xdr:row>
      <xdr:rowOff>142875</xdr:rowOff>
    </xdr:from>
    <xdr:to>
      <xdr:col>2</xdr:col>
      <xdr:colOff>581025</xdr:colOff>
      <xdr:row>40</xdr:row>
      <xdr:rowOff>47625</xdr:rowOff>
    </xdr:to>
    <xdr:sp>
      <xdr:nvSpPr>
        <xdr:cNvPr id="17" name="Rectangle 18"/>
        <xdr:cNvSpPr>
          <a:spLocks/>
        </xdr:cNvSpPr>
      </xdr:nvSpPr>
      <xdr:spPr>
        <a:xfrm rot="20525189">
          <a:off x="1828800" y="6657975"/>
          <a:ext cx="1238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32</xdr:row>
      <xdr:rowOff>114300</xdr:rowOff>
    </xdr:from>
    <xdr:to>
      <xdr:col>8</xdr:col>
      <xdr:colOff>133350</xdr:colOff>
      <xdr:row>34</xdr:row>
      <xdr:rowOff>19050</xdr:rowOff>
    </xdr:to>
    <xdr:sp>
      <xdr:nvSpPr>
        <xdr:cNvPr id="18" name="Rectangle 19"/>
        <xdr:cNvSpPr>
          <a:spLocks/>
        </xdr:cNvSpPr>
      </xdr:nvSpPr>
      <xdr:spPr>
        <a:xfrm rot="20525189">
          <a:off x="5495925" y="5600700"/>
          <a:ext cx="1238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31</xdr:row>
      <xdr:rowOff>9525</xdr:rowOff>
    </xdr:from>
    <xdr:to>
      <xdr:col>5</xdr:col>
      <xdr:colOff>638175</xdr:colOff>
      <xdr:row>42</xdr:row>
      <xdr:rowOff>76200</xdr:rowOff>
    </xdr:to>
    <xdr:sp>
      <xdr:nvSpPr>
        <xdr:cNvPr id="19" name="Line 20"/>
        <xdr:cNvSpPr>
          <a:spLocks/>
        </xdr:cNvSpPr>
      </xdr:nvSpPr>
      <xdr:spPr>
        <a:xfrm>
          <a:off x="3476625" y="5324475"/>
          <a:ext cx="590550" cy="1952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533400</xdr:colOff>
      <xdr:row>32</xdr:row>
      <xdr:rowOff>28575</xdr:rowOff>
    </xdr:from>
    <xdr:to>
      <xdr:col>8</xdr:col>
      <xdr:colOff>9525</xdr:colOff>
      <xdr:row>35</xdr:row>
      <xdr:rowOff>66675</xdr:rowOff>
    </xdr:to>
    <xdr:sp>
      <xdr:nvSpPr>
        <xdr:cNvPr id="20" name="Rectangle 21"/>
        <xdr:cNvSpPr>
          <a:spLocks/>
        </xdr:cNvSpPr>
      </xdr:nvSpPr>
      <xdr:spPr>
        <a:xfrm rot="20625505">
          <a:off x="5334000" y="5514975"/>
          <a:ext cx="16192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37</xdr:row>
      <xdr:rowOff>123825</xdr:rowOff>
    </xdr:from>
    <xdr:to>
      <xdr:col>3</xdr:col>
      <xdr:colOff>38100</xdr:colOff>
      <xdr:row>40</xdr:row>
      <xdr:rowOff>161925</xdr:rowOff>
    </xdr:to>
    <xdr:sp>
      <xdr:nvSpPr>
        <xdr:cNvPr id="21" name="Rectangle 22"/>
        <xdr:cNvSpPr>
          <a:spLocks/>
        </xdr:cNvSpPr>
      </xdr:nvSpPr>
      <xdr:spPr>
        <a:xfrm rot="20625505">
          <a:off x="1933575" y="6467475"/>
          <a:ext cx="16192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35</xdr:row>
      <xdr:rowOff>161925</xdr:rowOff>
    </xdr:from>
    <xdr:to>
      <xdr:col>3</xdr:col>
      <xdr:colOff>352425</xdr:colOff>
      <xdr:row>42</xdr:row>
      <xdr:rowOff>104775</xdr:rowOff>
    </xdr:to>
    <xdr:sp>
      <xdr:nvSpPr>
        <xdr:cNvPr id="22" name="Rectangle 23"/>
        <xdr:cNvSpPr>
          <a:spLocks/>
        </xdr:cNvSpPr>
      </xdr:nvSpPr>
      <xdr:spPr>
        <a:xfrm rot="20608114">
          <a:off x="1943100" y="6162675"/>
          <a:ext cx="466725" cy="1143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31</xdr:row>
      <xdr:rowOff>9525</xdr:rowOff>
    </xdr:from>
    <xdr:to>
      <xdr:col>8</xdr:col>
      <xdr:colOff>47625</xdr:colOff>
      <xdr:row>37</xdr:row>
      <xdr:rowOff>123825</xdr:rowOff>
    </xdr:to>
    <xdr:sp>
      <xdr:nvSpPr>
        <xdr:cNvPr id="23" name="Rectangle 24"/>
        <xdr:cNvSpPr>
          <a:spLocks/>
        </xdr:cNvSpPr>
      </xdr:nvSpPr>
      <xdr:spPr>
        <a:xfrm rot="20608114">
          <a:off x="5067300" y="5324475"/>
          <a:ext cx="466725" cy="1143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38</xdr:row>
      <xdr:rowOff>133350</xdr:rowOff>
    </xdr:from>
    <xdr:to>
      <xdr:col>3</xdr:col>
      <xdr:colOff>219075</xdr:colOff>
      <xdr:row>38</xdr:row>
      <xdr:rowOff>161925</xdr:rowOff>
    </xdr:to>
    <xdr:sp>
      <xdr:nvSpPr>
        <xdr:cNvPr id="24" name="Oval 25"/>
        <xdr:cNvSpPr>
          <a:spLocks/>
        </xdr:cNvSpPr>
      </xdr:nvSpPr>
      <xdr:spPr>
        <a:xfrm>
          <a:off x="2247900" y="6648450"/>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352425</xdr:colOff>
      <xdr:row>34</xdr:row>
      <xdr:rowOff>38100</xdr:rowOff>
    </xdr:from>
    <xdr:to>
      <xdr:col>7</xdr:col>
      <xdr:colOff>381000</xdr:colOff>
      <xdr:row>34</xdr:row>
      <xdr:rowOff>66675</xdr:rowOff>
    </xdr:to>
    <xdr:sp>
      <xdr:nvSpPr>
        <xdr:cNvPr id="25" name="Oval 26"/>
        <xdr:cNvSpPr>
          <a:spLocks/>
        </xdr:cNvSpPr>
      </xdr:nvSpPr>
      <xdr:spPr>
        <a:xfrm>
          <a:off x="5153025" y="5867400"/>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36</xdr:row>
      <xdr:rowOff>38100</xdr:rowOff>
    </xdr:from>
    <xdr:to>
      <xdr:col>5</xdr:col>
      <xdr:colOff>333375</xdr:colOff>
      <xdr:row>36</xdr:row>
      <xdr:rowOff>66675</xdr:rowOff>
    </xdr:to>
    <xdr:sp>
      <xdr:nvSpPr>
        <xdr:cNvPr id="26" name="Oval 27"/>
        <xdr:cNvSpPr>
          <a:spLocks/>
        </xdr:cNvSpPr>
      </xdr:nvSpPr>
      <xdr:spPr>
        <a:xfrm>
          <a:off x="3733800" y="6210300"/>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36</xdr:row>
      <xdr:rowOff>85725</xdr:rowOff>
    </xdr:from>
    <xdr:to>
      <xdr:col>3</xdr:col>
      <xdr:colOff>619125</xdr:colOff>
      <xdr:row>40</xdr:row>
      <xdr:rowOff>57150</xdr:rowOff>
    </xdr:to>
    <xdr:sp>
      <xdr:nvSpPr>
        <xdr:cNvPr id="27" name="Freeform 28"/>
        <xdr:cNvSpPr>
          <a:spLocks/>
        </xdr:cNvSpPr>
      </xdr:nvSpPr>
      <xdr:spPr>
        <a:xfrm rot="4364726">
          <a:off x="2371725" y="6257925"/>
          <a:ext cx="304800" cy="657225"/>
        </a:xfrm>
        <a:custGeom>
          <a:pathLst>
            <a:path h="32" w="69">
              <a:moveTo>
                <a:pt x="0" y="32"/>
              </a:moveTo>
              <a:cubicBezTo>
                <a:pt x="0" y="29"/>
                <a:pt x="0" y="27"/>
                <a:pt x="1" y="24"/>
              </a:cubicBezTo>
              <a:cubicBezTo>
                <a:pt x="2" y="21"/>
                <a:pt x="4" y="15"/>
                <a:pt x="6" y="12"/>
              </a:cubicBezTo>
              <a:cubicBezTo>
                <a:pt x="8" y="9"/>
                <a:pt x="10" y="9"/>
                <a:pt x="12" y="7"/>
              </a:cubicBezTo>
              <a:cubicBezTo>
                <a:pt x="14" y="5"/>
                <a:pt x="16" y="3"/>
                <a:pt x="18" y="2"/>
              </a:cubicBezTo>
              <a:cubicBezTo>
                <a:pt x="20" y="1"/>
                <a:pt x="22" y="1"/>
                <a:pt x="24" y="1"/>
              </a:cubicBezTo>
              <a:cubicBezTo>
                <a:pt x="26" y="1"/>
                <a:pt x="29" y="0"/>
                <a:pt x="31" y="0"/>
              </a:cubicBezTo>
              <a:cubicBezTo>
                <a:pt x="33" y="0"/>
                <a:pt x="36" y="0"/>
                <a:pt x="39" y="0"/>
              </a:cubicBezTo>
              <a:cubicBezTo>
                <a:pt x="42" y="0"/>
                <a:pt x="45" y="1"/>
                <a:pt x="47" y="2"/>
              </a:cubicBezTo>
              <a:cubicBezTo>
                <a:pt x="49" y="3"/>
                <a:pt x="51" y="6"/>
                <a:pt x="53" y="7"/>
              </a:cubicBezTo>
              <a:cubicBezTo>
                <a:pt x="55" y="8"/>
                <a:pt x="58" y="9"/>
                <a:pt x="60" y="11"/>
              </a:cubicBezTo>
              <a:cubicBezTo>
                <a:pt x="62" y="13"/>
                <a:pt x="65" y="16"/>
                <a:pt x="66" y="19"/>
              </a:cubicBezTo>
              <a:cubicBezTo>
                <a:pt x="67" y="22"/>
                <a:pt x="69" y="30"/>
                <a:pt x="69" y="3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638175</xdr:colOff>
      <xdr:row>32</xdr:row>
      <xdr:rowOff>133350</xdr:rowOff>
    </xdr:from>
    <xdr:to>
      <xdr:col>7</xdr:col>
      <xdr:colOff>257175</xdr:colOff>
      <xdr:row>36</xdr:row>
      <xdr:rowOff>104775</xdr:rowOff>
    </xdr:to>
    <xdr:sp>
      <xdr:nvSpPr>
        <xdr:cNvPr id="28" name="Freeform 29"/>
        <xdr:cNvSpPr>
          <a:spLocks/>
        </xdr:cNvSpPr>
      </xdr:nvSpPr>
      <xdr:spPr>
        <a:xfrm rot="15166386">
          <a:off x="4752975" y="5619750"/>
          <a:ext cx="304800" cy="657225"/>
        </a:xfrm>
        <a:custGeom>
          <a:pathLst>
            <a:path h="32" w="69">
              <a:moveTo>
                <a:pt x="0" y="32"/>
              </a:moveTo>
              <a:cubicBezTo>
                <a:pt x="0" y="29"/>
                <a:pt x="0" y="27"/>
                <a:pt x="1" y="24"/>
              </a:cubicBezTo>
              <a:cubicBezTo>
                <a:pt x="2" y="21"/>
                <a:pt x="4" y="15"/>
                <a:pt x="6" y="12"/>
              </a:cubicBezTo>
              <a:cubicBezTo>
                <a:pt x="8" y="9"/>
                <a:pt x="10" y="9"/>
                <a:pt x="12" y="7"/>
              </a:cubicBezTo>
              <a:cubicBezTo>
                <a:pt x="14" y="5"/>
                <a:pt x="16" y="3"/>
                <a:pt x="18" y="2"/>
              </a:cubicBezTo>
              <a:cubicBezTo>
                <a:pt x="20" y="1"/>
                <a:pt x="22" y="1"/>
                <a:pt x="24" y="1"/>
              </a:cubicBezTo>
              <a:cubicBezTo>
                <a:pt x="26" y="1"/>
                <a:pt x="29" y="0"/>
                <a:pt x="31" y="0"/>
              </a:cubicBezTo>
              <a:cubicBezTo>
                <a:pt x="33" y="0"/>
                <a:pt x="36" y="0"/>
                <a:pt x="39" y="0"/>
              </a:cubicBezTo>
              <a:cubicBezTo>
                <a:pt x="42" y="0"/>
                <a:pt x="45" y="1"/>
                <a:pt x="47" y="2"/>
              </a:cubicBezTo>
              <a:cubicBezTo>
                <a:pt x="49" y="3"/>
                <a:pt x="51" y="6"/>
                <a:pt x="53" y="7"/>
              </a:cubicBezTo>
              <a:cubicBezTo>
                <a:pt x="55" y="8"/>
                <a:pt x="58" y="9"/>
                <a:pt x="60" y="11"/>
              </a:cubicBezTo>
              <a:cubicBezTo>
                <a:pt x="62" y="13"/>
                <a:pt x="65" y="16"/>
                <a:pt x="66" y="19"/>
              </a:cubicBezTo>
              <a:cubicBezTo>
                <a:pt x="67" y="22"/>
                <a:pt x="69" y="30"/>
                <a:pt x="69" y="3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31</xdr:row>
      <xdr:rowOff>38100</xdr:rowOff>
    </xdr:from>
    <xdr:to>
      <xdr:col>4</xdr:col>
      <xdr:colOff>171450</xdr:colOff>
      <xdr:row>33</xdr:row>
      <xdr:rowOff>9525</xdr:rowOff>
    </xdr:to>
    <xdr:sp>
      <xdr:nvSpPr>
        <xdr:cNvPr id="29" name="Text Box 30"/>
        <xdr:cNvSpPr txBox="1">
          <a:spLocks noChangeArrowheads="1"/>
        </xdr:cNvSpPr>
      </xdr:nvSpPr>
      <xdr:spPr>
        <a:xfrm>
          <a:off x="1990725" y="5353050"/>
          <a:ext cx="923925" cy="314325"/>
        </a:xfrm>
        <a:prstGeom prst="rect">
          <a:avLst/>
        </a:prstGeom>
        <a:noFill/>
        <a:ln w="9525" cmpd="sng">
          <a:noFill/>
        </a:ln>
      </xdr:spPr>
      <xdr:txBody>
        <a:bodyPr vertOverflow="clip" wrap="square" lIns="36576" tIns="18288" rIns="36576" bIns="18288" anchor="ctr"/>
        <a:p>
          <a:pPr algn="ctr">
            <a:defRPr/>
          </a:pPr>
          <a:r>
            <a:rPr lang="en-US" cap="none" sz="1200" b="1" i="1" u="none" baseline="0">
              <a:solidFill>
                <a:srgbClr val="00FF00"/>
              </a:solidFill>
              <a:latin typeface="ＭＳ Ｐゴシック"/>
              <a:ea typeface="ＭＳ Ｐゴシック"/>
              <a:cs typeface="ＭＳ Ｐゴシック"/>
            </a:rPr>
            <a:t>ベンチ</a:t>
          </a:r>
        </a:p>
      </xdr:txBody>
    </xdr:sp>
    <xdr:clientData/>
  </xdr:twoCellAnchor>
  <xdr:twoCellAnchor>
    <xdr:from>
      <xdr:col>5</xdr:col>
      <xdr:colOff>419100</xdr:colOff>
      <xdr:row>28</xdr:row>
      <xdr:rowOff>0</xdr:rowOff>
    </xdr:from>
    <xdr:to>
      <xdr:col>6</xdr:col>
      <xdr:colOff>657225</xdr:colOff>
      <xdr:row>29</xdr:row>
      <xdr:rowOff>152400</xdr:rowOff>
    </xdr:to>
    <xdr:sp>
      <xdr:nvSpPr>
        <xdr:cNvPr id="30" name="Text Box 31"/>
        <xdr:cNvSpPr txBox="1">
          <a:spLocks noChangeArrowheads="1"/>
        </xdr:cNvSpPr>
      </xdr:nvSpPr>
      <xdr:spPr>
        <a:xfrm>
          <a:off x="3848100" y="4800600"/>
          <a:ext cx="923925" cy="323850"/>
        </a:xfrm>
        <a:prstGeom prst="rect">
          <a:avLst/>
        </a:prstGeom>
        <a:noFill/>
        <a:ln w="9525" cmpd="sng">
          <a:noFill/>
        </a:ln>
      </xdr:spPr>
      <xdr:txBody>
        <a:bodyPr vertOverflow="clip" wrap="square" lIns="36576" tIns="18288" rIns="36576" bIns="18288" anchor="ctr"/>
        <a:p>
          <a:pPr algn="ctr">
            <a:defRPr/>
          </a:pPr>
          <a:r>
            <a:rPr lang="en-US" cap="none" sz="1200" b="1" i="1" u="none" baseline="0">
              <a:solidFill>
                <a:srgbClr val="00FF00"/>
              </a:solidFill>
              <a:latin typeface="ＭＳ Ｐゴシック"/>
              <a:ea typeface="ＭＳ Ｐゴシック"/>
              <a:cs typeface="ＭＳ Ｐゴシック"/>
            </a:rPr>
            <a:t>ベンチ</a:t>
          </a:r>
        </a:p>
      </xdr:txBody>
    </xdr:sp>
    <xdr:clientData/>
  </xdr:twoCellAnchor>
  <xdr:twoCellAnchor>
    <xdr:from>
      <xdr:col>2</xdr:col>
      <xdr:colOff>342900</xdr:colOff>
      <xdr:row>46</xdr:row>
      <xdr:rowOff>66675</xdr:rowOff>
    </xdr:from>
    <xdr:to>
      <xdr:col>3</xdr:col>
      <xdr:colOff>219075</xdr:colOff>
      <xdr:row>52</xdr:row>
      <xdr:rowOff>76200</xdr:rowOff>
    </xdr:to>
    <xdr:sp>
      <xdr:nvSpPr>
        <xdr:cNvPr id="31" name="Text Box 32"/>
        <xdr:cNvSpPr txBox="1">
          <a:spLocks noChangeArrowheads="1"/>
        </xdr:cNvSpPr>
      </xdr:nvSpPr>
      <xdr:spPr>
        <a:xfrm rot="20546455">
          <a:off x="1714500" y="7953375"/>
          <a:ext cx="561975" cy="1038225"/>
        </a:xfrm>
        <a:prstGeom prst="rect">
          <a:avLst/>
        </a:prstGeom>
        <a:noFill/>
        <a:ln w="12700" cmpd="sng">
          <a:solidFill>
            <a:srgbClr val="00B050"/>
          </a:solidFill>
          <a:headEnd type="none"/>
          <a:tailEnd type="none"/>
        </a:ln>
      </xdr:spPr>
      <xdr:txBody>
        <a:bodyPr vertOverflow="clip" wrap="square" lIns="36576" tIns="18288" rIns="36576" bIns="18288" anchor="ctr"/>
        <a:p>
          <a:pPr algn="ctr">
            <a:defRPr/>
          </a:pPr>
          <a:r>
            <a:rPr lang="en-US" cap="none" sz="1200" b="1" i="1" u="none" baseline="0">
              <a:solidFill>
                <a:srgbClr val="FF0000"/>
              </a:solidFill>
              <a:latin typeface="ＭＳ Ｐゴシック"/>
              <a:ea typeface="ＭＳ Ｐゴシック"/>
              <a:cs typeface="ＭＳ Ｐゴシック"/>
            </a:rPr>
            <a:t>芝生内立ち入り禁止</a:t>
          </a:r>
        </a:p>
      </xdr:txBody>
    </xdr:sp>
    <xdr:clientData/>
  </xdr:twoCellAnchor>
  <xdr:twoCellAnchor>
    <xdr:from>
      <xdr:col>6</xdr:col>
      <xdr:colOff>295275</xdr:colOff>
      <xdr:row>44</xdr:row>
      <xdr:rowOff>38100</xdr:rowOff>
    </xdr:from>
    <xdr:to>
      <xdr:col>7</xdr:col>
      <xdr:colOff>552450</xdr:colOff>
      <xdr:row>46</xdr:row>
      <xdr:rowOff>9525</xdr:rowOff>
    </xdr:to>
    <xdr:sp>
      <xdr:nvSpPr>
        <xdr:cNvPr id="32" name="Text Box 33"/>
        <xdr:cNvSpPr txBox="1">
          <a:spLocks noChangeArrowheads="1"/>
        </xdr:cNvSpPr>
      </xdr:nvSpPr>
      <xdr:spPr>
        <a:xfrm>
          <a:off x="4410075" y="7581900"/>
          <a:ext cx="942975" cy="314325"/>
        </a:xfrm>
        <a:prstGeom prst="rect">
          <a:avLst/>
        </a:prstGeom>
        <a:noFill/>
        <a:ln w="9525" cmpd="sng">
          <a:noFill/>
        </a:ln>
      </xdr:spPr>
      <xdr:txBody>
        <a:bodyPr vertOverflow="clip" wrap="square" lIns="36576" tIns="18288" rIns="36576" bIns="18288" anchor="ctr"/>
        <a:p>
          <a:pPr algn="ctr">
            <a:defRPr/>
          </a:pPr>
          <a:r>
            <a:rPr lang="en-US" cap="none" sz="1200" b="1" i="1" u="none" baseline="0">
              <a:solidFill>
                <a:srgbClr val="00FF00"/>
              </a:solidFill>
              <a:latin typeface="ＭＳ Ｐゴシック"/>
              <a:ea typeface="ＭＳ Ｐゴシック"/>
              <a:cs typeface="ＭＳ Ｐゴシック"/>
            </a:rPr>
            <a:t>練習場所</a:t>
          </a:r>
        </a:p>
      </xdr:txBody>
    </xdr:sp>
    <xdr:clientData/>
  </xdr:twoCellAnchor>
  <xdr:twoCellAnchor>
    <xdr:from>
      <xdr:col>1</xdr:col>
      <xdr:colOff>142875</xdr:colOff>
      <xdr:row>25</xdr:row>
      <xdr:rowOff>28575</xdr:rowOff>
    </xdr:from>
    <xdr:to>
      <xdr:col>4</xdr:col>
      <xdr:colOff>85725</xdr:colOff>
      <xdr:row>28</xdr:row>
      <xdr:rowOff>123825</xdr:rowOff>
    </xdr:to>
    <xdr:sp>
      <xdr:nvSpPr>
        <xdr:cNvPr id="33" name="Text Box 34"/>
        <xdr:cNvSpPr txBox="1">
          <a:spLocks noChangeArrowheads="1"/>
        </xdr:cNvSpPr>
      </xdr:nvSpPr>
      <xdr:spPr>
        <a:xfrm rot="20629962">
          <a:off x="828675" y="4314825"/>
          <a:ext cx="2000250" cy="609600"/>
        </a:xfrm>
        <a:prstGeom prst="rect">
          <a:avLst/>
        </a:prstGeom>
        <a:noFill/>
        <a:ln w="9525" cmpd="sng">
          <a:noFill/>
        </a:ln>
      </xdr:spPr>
      <xdr:txBody>
        <a:bodyPr vertOverflow="clip" wrap="square" lIns="36576" tIns="18288" rIns="36576" bIns="18288" anchor="ctr"/>
        <a:p>
          <a:pPr algn="ctr">
            <a:defRPr/>
          </a:pPr>
          <a:r>
            <a:rPr lang="en-US" cap="none" sz="1200" b="1" i="1" u="none" baseline="0">
              <a:solidFill>
                <a:srgbClr val="FF0000"/>
              </a:solidFill>
              <a:latin typeface="ＭＳ Ｐゴシック"/>
              <a:ea typeface="ＭＳ Ｐゴシック"/>
              <a:cs typeface="ＭＳ Ｐゴシック"/>
            </a:rPr>
            <a:t>練習禁止</a:t>
          </a:r>
          <a:r>
            <a:rPr lang="en-US" cap="none" sz="1200" b="1" i="1" u="none" baseline="0">
              <a:solidFill>
                <a:srgbClr val="FF0000"/>
              </a:solidFill>
              <a:latin typeface="ＭＳ Ｐゴシック"/>
              <a:ea typeface="ＭＳ Ｐゴシック"/>
              <a:cs typeface="ＭＳ Ｐゴシック"/>
            </a:rPr>
            <a:t>
</a:t>
          </a:r>
          <a:r>
            <a:rPr lang="en-US" cap="none" sz="1200" b="1" i="1" u="none" baseline="0">
              <a:solidFill>
                <a:srgbClr val="FF0000"/>
              </a:solidFill>
              <a:latin typeface="ＭＳ Ｐゴシック"/>
              <a:ea typeface="ＭＳ Ｐゴシック"/>
              <a:cs typeface="ＭＳ Ｐゴシック"/>
            </a:rPr>
            <a:t>立ち入り禁止</a:t>
          </a:r>
        </a:p>
      </xdr:txBody>
    </xdr:sp>
    <xdr:clientData/>
  </xdr:twoCellAnchor>
  <xdr:twoCellAnchor>
    <xdr:from>
      <xdr:col>5</xdr:col>
      <xdr:colOff>76200</xdr:colOff>
      <xdr:row>20</xdr:row>
      <xdr:rowOff>114300</xdr:rowOff>
    </xdr:from>
    <xdr:to>
      <xdr:col>7</xdr:col>
      <xdr:colOff>400050</xdr:colOff>
      <xdr:row>24</xdr:row>
      <xdr:rowOff>0</xdr:rowOff>
    </xdr:to>
    <xdr:sp>
      <xdr:nvSpPr>
        <xdr:cNvPr id="34" name="Text Box 35"/>
        <xdr:cNvSpPr txBox="1">
          <a:spLocks noChangeArrowheads="1"/>
        </xdr:cNvSpPr>
      </xdr:nvSpPr>
      <xdr:spPr>
        <a:xfrm rot="20601163">
          <a:off x="3505200" y="3543300"/>
          <a:ext cx="1695450" cy="571500"/>
        </a:xfrm>
        <a:prstGeom prst="rect">
          <a:avLst/>
        </a:prstGeom>
        <a:noFill/>
        <a:ln w="9525" cmpd="sng">
          <a:noFill/>
        </a:ln>
      </xdr:spPr>
      <xdr:txBody>
        <a:bodyPr vertOverflow="clip" wrap="square" lIns="36576" tIns="18288" rIns="36576" bIns="18288" anchor="ctr"/>
        <a:p>
          <a:pPr algn="ctr">
            <a:defRPr/>
          </a:pPr>
          <a:r>
            <a:rPr lang="en-US" cap="none" sz="1200" b="1" i="1" u="none" baseline="0">
              <a:solidFill>
                <a:srgbClr val="FF0000"/>
              </a:solidFill>
              <a:latin typeface="ＭＳ Ｐゴシック"/>
              <a:ea typeface="ＭＳ Ｐゴシック"/>
              <a:cs typeface="ＭＳ Ｐゴシック"/>
            </a:rPr>
            <a:t>立ち入り禁止</a:t>
          </a:r>
        </a:p>
      </xdr:txBody>
    </xdr:sp>
    <xdr:clientData/>
  </xdr:twoCellAnchor>
  <xdr:twoCellAnchor>
    <xdr:from>
      <xdr:col>4</xdr:col>
      <xdr:colOff>485775</xdr:colOff>
      <xdr:row>49</xdr:row>
      <xdr:rowOff>38100</xdr:rowOff>
    </xdr:from>
    <xdr:to>
      <xdr:col>5</xdr:col>
      <xdr:colOff>428625</xdr:colOff>
      <xdr:row>51</xdr:row>
      <xdr:rowOff>85725</xdr:rowOff>
    </xdr:to>
    <xdr:sp>
      <xdr:nvSpPr>
        <xdr:cNvPr id="35" name="Text Box 36"/>
        <xdr:cNvSpPr txBox="1">
          <a:spLocks noChangeArrowheads="1"/>
        </xdr:cNvSpPr>
      </xdr:nvSpPr>
      <xdr:spPr>
        <a:xfrm>
          <a:off x="3228975" y="8439150"/>
          <a:ext cx="628650" cy="390525"/>
        </a:xfrm>
        <a:prstGeom prst="rect">
          <a:avLst/>
        </a:prstGeom>
        <a:noFill/>
        <a:ln w="9525" cmpd="sng">
          <a:noFill/>
        </a:ln>
      </xdr:spPr>
      <xdr:txBody>
        <a:bodyPr vertOverflow="clip" wrap="square" lIns="36576" tIns="18288" rIns="36576" bIns="18288" anchor="ctr"/>
        <a:p>
          <a:pPr algn="ctr">
            <a:defRPr/>
          </a:pPr>
          <a:r>
            <a:rPr lang="en-US" cap="none" sz="1200" b="1" i="1" u="none" baseline="0">
              <a:solidFill>
                <a:srgbClr val="FF0000"/>
              </a:solidFill>
              <a:latin typeface="ＭＳ Ｐゴシック"/>
              <a:ea typeface="ＭＳ Ｐゴシック"/>
              <a:cs typeface="ＭＳ Ｐゴシック"/>
            </a:rPr>
            <a:t>トイレ</a:t>
          </a:r>
        </a:p>
      </xdr:txBody>
    </xdr:sp>
    <xdr:clientData/>
  </xdr:twoCellAnchor>
  <xdr:twoCellAnchor>
    <xdr:from>
      <xdr:col>0</xdr:col>
      <xdr:colOff>285750</xdr:colOff>
      <xdr:row>0</xdr:row>
      <xdr:rowOff>123825</xdr:rowOff>
    </xdr:from>
    <xdr:to>
      <xdr:col>10</xdr:col>
      <xdr:colOff>381000</xdr:colOff>
      <xdr:row>3</xdr:row>
      <xdr:rowOff>152400</xdr:rowOff>
    </xdr:to>
    <xdr:sp>
      <xdr:nvSpPr>
        <xdr:cNvPr id="36" name="Text Box 37"/>
        <xdr:cNvSpPr txBox="1">
          <a:spLocks noChangeArrowheads="1"/>
        </xdr:cNvSpPr>
      </xdr:nvSpPr>
      <xdr:spPr>
        <a:xfrm>
          <a:off x="285750" y="123825"/>
          <a:ext cx="6953250" cy="542925"/>
        </a:xfrm>
        <a:prstGeom prst="rect">
          <a:avLst/>
        </a:prstGeom>
        <a:solidFill>
          <a:srgbClr val="FFFFFF"/>
        </a:solidFill>
        <a:ln w="9525" cmpd="sng">
          <a:solidFill>
            <a:srgbClr val="000000"/>
          </a:solidFill>
          <a:headEnd type="none"/>
          <a:tailEnd type="none"/>
        </a:ln>
      </xdr:spPr>
      <xdr:txBody>
        <a:bodyPr vertOverflow="clip" wrap="square" lIns="45720" tIns="32004" rIns="45720" bIns="32004" anchor="ctr"/>
        <a:p>
          <a:pPr algn="dist">
            <a:defRPr/>
          </a:pPr>
          <a:r>
            <a:rPr lang="en-US" cap="none" sz="2400" b="0" i="0" u="none" baseline="0">
              <a:solidFill>
                <a:srgbClr val="000000"/>
              </a:solidFill>
              <a:latin typeface="ＭＳ Ｐゴシック"/>
              <a:ea typeface="ＭＳ Ｐゴシック"/>
              <a:cs typeface="ＭＳ Ｐゴシック"/>
            </a:rPr>
            <a:t>会場内案内図</a:t>
          </a:r>
        </a:p>
      </xdr:txBody>
    </xdr:sp>
    <xdr:clientData/>
  </xdr:twoCellAnchor>
  <xdr:twoCellAnchor>
    <xdr:from>
      <xdr:col>1</xdr:col>
      <xdr:colOff>171450</xdr:colOff>
      <xdr:row>28</xdr:row>
      <xdr:rowOff>38100</xdr:rowOff>
    </xdr:from>
    <xdr:to>
      <xdr:col>2</xdr:col>
      <xdr:colOff>47625</xdr:colOff>
      <xdr:row>34</xdr:row>
      <xdr:rowOff>57150</xdr:rowOff>
    </xdr:to>
    <xdr:sp>
      <xdr:nvSpPr>
        <xdr:cNvPr id="37" name="Text Box 32"/>
        <xdr:cNvSpPr txBox="1">
          <a:spLocks noChangeArrowheads="1"/>
        </xdr:cNvSpPr>
      </xdr:nvSpPr>
      <xdr:spPr>
        <a:xfrm rot="20546455">
          <a:off x="857250" y="4838700"/>
          <a:ext cx="561975" cy="1047750"/>
        </a:xfrm>
        <a:prstGeom prst="rect">
          <a:avLst/>
        </a:prstGeom>
        <a:noFill/>
        <a:ln w="12700" cmpd="sng">
          <a:solidFill>
            <a:srgbClr val="00B050"/>
          </a:solidFill>
          <a:headEnd type="none"/>
          <a:tailEnd type="none"/>
        </a:ln>
      </xdr:spPr>
      <xdr:txBody>
        <a:bodyPr vertOverflow="clip" wrap="square" lIns="36576" tIns="18288" rIns="36576" bIns="18288" anchor="ctr"/>
        <a:p>
          <a:pPr algn="ctr">
            <a:defRPr/>
          </a:pPr>
          <a:r>
            <a:rPr lang="en-US" cap="none" sz="1200" b="1" i="1" u="none" baseline="0">
              <a:solidFill>
                <a:srgbClr val="FF0000"/>
              </a:solidFill>
              <a:latin typeface="ＭＳ Ｐゴシック"/>
              <a:ea typeface="ＭＳ Ｐゴシック"/>
              <a:cs typeface="ＭＳ Ｐゴシック"/>
            </a:rPr>
            <a:t>芝生内立ち入り禁止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14"/>
  <sheetViews>
    <sheetView view="pageBreakPreview" zoomScale="60" zoomScalePageLayoutView="0" workbookViewId="0" topLeftCell="A46">
      <selection activeCell="O75" sqref="O75"/>
    </sheetView>
  </sheetViews>
  <sheetFormatPr defaultColWidth="9.00390625" defaultRowHeight="13.5"/>
  <cols>
    <col min="1" max="1" width="3.75390625" style="84" customWidth="1"/>
    <col min="2" max="2" width="9.00390625" style="84" customWidth="1"/>
    <col min="3" max="3" width="3.25390625" style="84" customWidth="1"/>
    <col min="4" max="4" width="9.00390625" style="84" customWidth="1"/>
    <col min="5" max="5" width="3.75390625" style="84" customWidth="1"/>
    <col min="6" max="11" width="9.00390625" style="84" customWidth="1"/>
    <col min="12" max="12" width="33.50390625" style="84" customWidth="1"/>
    <col min="13" max="13" width="0.5" style="84" customWidth="1"/>
    <col min="14" max="14" width="8.75390625" style="84" customWidth="1"/>
  </cols>
  <sheetData>
    <row r="1" spans="1:12" ht="13.5">
      <c r="A1" s="130" t="s">
        <v>91</v>
      </c>
      <c r="B1" s="130"/>
      <c r="C1" s="130"/>
      <c r="D1" s="130"/>
      <c r="E1" s="130"/>
      <c r="F1" s="130"/>
      <c r="G1" s="130"/>
      <c r="H1" s="130"/>
      <c r="I1" s="130"/>
      <c r="J1" s="130"/>
      <c r="K1" s="130"/>
      <c r="L1" s="130"/>
    </row>
    <row r="2" spans="1:12" ht="13.5">
      <c r="A2" s="130"/>
      <c r="B2" s="130"/>
      <c r="C2" s="130"/>
      <c r="D2" s="130"/>
      <c r="E2" s="130"/>
      <c r="F2" s="130"/>
      <c r="G2" s="130"/>
      <c r="H2" s="130"/>
      <c r="I2" s="130"/>
      <c r="J2" s="130"/>
      <c r="K2" s="130"/>
      <c r="L2" s="130"/>
    </row>
    <row r="3" spans="1:12" ht="14.25">
      <c r="A3" s="131" t="s">
        <v>92</v>
      </c>
      <c r="B3" s="131"/>
      <c r="C3" s="131"/>
      <c r="D3" s="131"/>
      <c r="E3" s="131"/>
      <c r="F3" s="131"/>
      <c r="G3" s="131"/>
      <c r="H3" s="131"/>
      <c r="I3" s="131"/>
      <c r="J3" s="131"/>
      <c r="K3" s="131"/>
      <c r="L3" s="131"/>
    </row>
    <row r="4" spans="1:10" ht="13.5">
      <c r="A4" s="85"/>
      <c r="B4" s="85"/>
      <c r="C4" s="85"/>
      <c r="D4" s="85"/>
      <c r="E4" s="85"/>
      <c r="F4" s="85"/>
      <c r="G4" s="85"/>
      <c r="H4" s="85"/>
      <c r="I4" s="85"/>
      <c r="J4" s="85"/>
    </row>
    <row r="5" spans="1:12" ht="13.5">
      <c r="A5" s="86">
        <v>1</v>
      </c>
      <c r="B5" s="87" t="s">
        <v>93</v>
      </c>
      <c r="D5" s="132" t="s">
        <v>94</v>
      </c>
      <c r="E5" s="132"/>
      <c r="F5" s="132"/>
      <c r="G5" s="132"/>
      <c r="H5" s="132"/>
      <c r="I5" s="132"/>
      <c r="J5" s="132"/>
      <c r="K5" s="132"/>
      <c r="L5" s="132"/>
    </row>
    <row r="6" spans="1:2" ht="13.5">
      <c r="A6" s="86"/>
      <c r="B6" s="87"/>
    </row>
    <row r="7" spans="1:12" ht="13.5">
      <c r="A7" s="86">
        <v>2</v>
      </c>
      <c r="B7" s="87" t="s">
        <v>95</v>
      </c>
      <c r="D7" s="132" t="s">
        <v>96</v>
      </c>
      <c r="E7" s="132"/>
      <c r="F7" s="132"/>
      <c r="G7" s="132"/>
      <c r="H7" s="132"/>
      <c r="I7" s="132"/>
      <c r="J7" s="132"/>
      <c r="K7" s="132"/>
      <c r="L7" s="132"/>
    </row>
    <row r="8" spans="1:2" ht="13.5">
      <c r="A8" s="86"/>
      <c r="B8" s="87"/>
    </row>
    <row r="9" spans="1:12" ht="13.5">
      <c r="A9" s="86">
        <v>3</v>
      </c>
      <c r="B9" s="87" t="s">
        <v>97</v>
      </c>
      <c r="D9" s="132" t="s">
        <v>98</v>
      </c>
      <c r="E9" s="132"/>
      <c r="F9" s="132"/>
      <c r="G9" s="132"/>
      <c r="H9" s="132"/>
      <c r="I9" s="132"/>
      <c r="J9" s="132"/>
      <c r="K9" s="132"/>
      <c r="L9" s="132"/>
    </row>
    <row r="10" spans="1:12" ht="13.5">
      <c r="A10" s="86"/>
      <c r="B10" s="87"/>
      <c r="D10" s="132" t="s">
        <v>99</v>
      </c>
      <c r="E10" s="132"/>
      <c r="F10" s="132"/>
      <c r="G10" s="132"/>
      <c r="H10" s="132"/>
      <c r="I10" s="132"/>
      <c r="J10" s="132"/>
      <c r="K10" s="132"/>
      <c r="L10" s="132"/>
    </row>
    <row r="11" spans="1:2" ht="13.5">
      <c r="A11" s="86"/>
      <c r="B11" s="87"/>
    </row>
    <row r="12" spans="1:12" ht="13.5">
      <c r="A12" s="86">
        <v>4</v>
      </c>
      <c r="B12" s="89" t="s">
        <v>100</v>
      </c>
      <c r="D12" s="137" t="s">
        <v>101</v>
      </c>
      <c r="E12" s="132"/>
      <c r="F12" s="132"/>
      <c r="G12" s="132"/>
      <c r="H12" s="132"/>
      <c r="I12" s="132"/>
      <c r="J12" s="132"/>
      <c r="K12" s="132"/>
      <c r="L12" s="132"/>
    </row>
    <row r="13" spans="1:2" ht="13.5">
      <c r="A13" s="86"/>
      <c r="B13" s="87"/>
    </row>
    <row r="14" spans="1:12" ht="13.5">
      <c r="A14" s="86">
        <v>5</v>
      </c>
      <c r="B14" s="87" t="s">
        <v>102</v>
      </c>
      <c r="D14" s="138" t="s">
        <v>103</v>
      </c>
      <c r="E14" s="138"/>
      <c r="F14" s="138"/>
      <c r="G14" s="138"/>
      <c r="H14" s="138"/>
      <c r="I14" s="138"/>
      <c r="J14" s="138"/>
      <c r="K14" s="138"/>
      <c r="L14" s="138"/>
    </row>
    <row r="15" spans="1:12" ht="13.5">
      <c r="A15" s="86"/>
      <c r="B15" s="87"/>
      <c r="D15" s="138" t="s">
        <v>104</v>
      </c>
      <c r="E15" s="138"/>
      <c r="F15" s="138"/>
      <c r="G15" s="138"/>
      <c r="H15" s="138"/>
      <c r="I15" s="138"/>
      <c r="J15" s="138"/>
      <c r="K15" s="138"/>
      <c r="L15" s="138"/>
    </row>
    <row r="16" spans="1:2" ht="13.5">
      <c r="A16" s="86"/>
      <c r="B16" s="87"/>
    </row>
    <row r="17" spans="1:12" ht="13.5">
      <c r="A17" s="86">
        <v>6</v>
      </c>
      <c r="B17" s="87" t="s">
        <v>105</v>
      </c>
      <c r="D17" s="132" t="s">
        <v>106</v>
      </c>
      <c r="E17" s="132"/>
      <c r="F17" s="132"/>
      <c r="G17" s="132"/>
      <c r="H17" s="132"/>
      <c r="I17" s="132"/>
      <c r="J17" s="132"/>
      <c r="K17" s="132"/>
      <c r="L17" s="132"/>
    </row>
    <row r="18" spans="1:2" ht="13.5">
      <c r="A18" s="86"/>
      <c r="B18" s="87"/>
    </row>
    <row r="19" spans="1:12" ht="13.5">
      <c r="A19" s="86">
        <v>7</v>
      </c>
      <c r="B19" s="84" t="s">
        <v>107</v>
      </c>
      <c r="C19" s="86" t="s">
        <v>108</v>
      </c>
      <c r="D19" s="129" t="s">
        <v>109</v>
      </c>
      <c r="E19" s="129"/>
      <c r="F19" s="129"/>
      <c r="G19" s="129"/>
      <c r="H19" s="129"/>
      <c r="I19" s="129"/>
      <c r="J19" s="129"/>
      <c r="K19" s="129"/>
      <c r="L19" s="129"/>
    </row>
    <row r="20" spans="1:12" ht="13.5">
      <c r="A20" s="86"/>
      <c r="C20" s="86"/>
      <c r="D20" s="129"/>
      <c r="E20" s="129"/>
      <c r="F20" s="129"/>
      <c r="G20" s="129"/>
      <c r="H20" s="129"/>
      <c r="I20" s="129"/>
      <c r="J20" s="129"/>
      <c r="K20" s="129"/>
      <c r="L20" s="129"/>
    </row>
    <row r="21" spans="1:12" ht="13.5">
      <c r="A21" s="86"/>
      <c r="C21" s="86"/>
      <c r="D21" s="90"/>
      <c r="E21" s="90"/>
      <c r="F21" s="90"/>
      <c r="G21" s="90"/>
      <c r="H21" s="90"/>
      <c r="I21" s="90"/>
      <c r="J21" s="90"/>
      <c r="K21" s="90"/>
      <c r="L21" s="90"/>
    </row>
    <row r="22" spans="1:12" ht="13.5">
      <c r="A22" s="86"/>
      <c r="C22" s="91" t="s">
        <v>110</v>
      </c>
      <c r="D22" s="129" t="s">
        <v>111</v>
      </c>
      <c r="E22" s="129"/>
      <c r="F22" s="129"/>
      <c r="G22" s="129"/>
      <c r="H22" s="129"/>
      <c r="I22" s="129"/>
      <c r="J22" s="129"/>
      <c r="K22" s="129"/>
      <c r="L22" s="129"/>
    </row>
    <row r="23" spans="1:12" ht="13.5">
      <c r="A23" s="86"/>
      <c r="C23" s="86"/>
      <c r="D23" s="92"/>
      <c r="E23" s="92"/>
      <c r="F23" s="92"/>
      <c r="G23" s="92"/>
      <c r="H23" s="92"/>
      <c r="I23" s="92"/>
      <c r="J23" s="92"/>
      <c r="K23" s="92"/>
      <c r="L23" s="92"/>
    </row>
    <row r="24" spans="1:12" ht="13.5">
      <c r="A24" s="86"/>
      <c r="C24" s="86" t="s">
        <v>112</v>
      </c>
      <c r="D24" s="133" t="s">
        <v>113</v>
      </c>
      <c r="E24" s="133"/>
      <c r="F24" s="133"/>
      <c r="G24" s="133"/>
      <c r="H24" s="133"/>
      <c r="I24" s="133"/>
      <c r="J24" s="133"/>
      <c r="K24" s="133"/>
      <c r="L24" s="133"/>
    </row>
    <row r="25" spans="1:12" ht="13.5">
      <c r="A25" s="86"/>
      <c r="C25" s="86"/>
      <c r="D25" s="92"/>
      <c r="E25" s="92"/>
      <c r="F25" s="92"/>
      <c r="G25" s="92"/>
      <c r="H25" s="92"/>
      <c r="I25" s="92"/>
      <c r="J25" s="92"/>
      <c r="K25" s="92"/>
      <c r="L25" s="92"/>
    </row>
    <row r="26" spans="1:12" ht="13.5">
      <c r="A26" s="86"/>
      <c r="C26" s="86" t="s">
        <v>114</v>
      </c>
      <c r="D26" s="134" t="s">
        <v>115</v>
      </c>
      <c r="E26" s="134"/>
      <c r="F26" s="134"/>
      <c r="G26" s="134"/>
      <c r="H26" s="134"/>
      <c r="I26" s="134"/>
      <c r="J26" s="134"/>
      <c r="K26" s="134"/>
      <c r="L26" s="134"/>
    </row>
    <row r="27" spans="1:3" ht="13.5">
      <c r="A27" s="86"/>
      <c r="C27" s="86"/>
    </row>
    <row r="28" spans="1:12" ht="13.5">
      <c r="A28" s="86"/>
      <c r="C28" s="94" t="s">
        <v>116</v>
      </c>
      <c r="D28" s="135" t="s">
        <v>117</v>
      </c>
      <c r="E28" s="135"/>
      <c r="F28" s="135"/>
      <c r="G28" s="135"/>
      <c r="H28" s="135"/>
      <c r="I28" s="135"/>
      <c r="J28" s="135"/>
      <c r="K28" s="135"/>
      <c r="L28" s="135"/>
    </row>
    <row r="29" spans="1:12" ht="13.5">
      <c r="A29" s="86"/>
      <c r="C29" s="86"/>
      <c r="D29" s="95"/>
      <c r="E29" s="95"/>
      <c r="F29" s="95"/>
      <c r="G29" s="95"/>
      <c r="H29" s="95"/>
      <c r="I29" s="95"/>
      <c r="J29" s="95"/>
      <c r="K29" s="95"/>
      <c r="L29" s="95"/>
    </row>
    <row r="30" spans="1:12" ht="13.5">
      <c r="A30" s="86"/>
      <c r="C30" s="86" t="s">
        <v>118</v>
      </c>
      <c r="D30" s="136" t="s">
        <v>119</v>
      </c>
      <c r="E30" s="136"/>
      <c r="F30" s="136"/>
      <c r="G30" s="136"/>
      <c r="H30" s="136"/>
      <c r="I30" s="136"/>
      <c r="J30" s="136"/>
      <c r="K30" s="136"/>
      <c r="L30" s="136"/>
    </row>
    <row r="31" spans="1:12" ht="13.5">
      <c r="A31" s="86"/>
      <c r="C31" s="86"/>
      <c r="D31" s="88"/>
      <c r="E31" s="88"/>
      <c r="F31" s="88"/>
      <c r="G31" s="88"/>
      <c r="H31" s="88"/>
      <c r="I31" s="88"/>
      <c r="J31" s="88"/>
      <c r="K31" s="88"/>
      <c r="L31" s="88"/>
    </row>
    <row r="32" spans="1:5" ht="13.5">
      <c r="A32" s="86"/>
      <c r="B32" s="87"/>
      <c r="C32" s="86"/>
      <c r="D32" s="93"/>
      <c r="E32" s="93"/>
    </row>
    <row r="33" spans="1:12" ht="13.5">
      <c r="A33" s="86">
        <v>10</v>
      </c>
      <c r="B33" s="84" t="s">
        <v>120</v>
      </c>
      <c r="C33" s="86" t="s">
        <v>121</v>
      </c>
      <c r="D33" s="129" t="s">
        <v>122</v>
      </c>
      <c r="E33" s="129"/>
      <c r="F33" s="129"/>
      <c r="G33" s="129"/>
      <c r="H33" s="129"/>
      <c r="I33" s="129"/>
      <c r="J33" s="129"/>
      <c r="K33" s="129"/>
      <c r="L33" s="129"/>
    </row>
    <row r="34" spans="1:12" ht="13.5">
      <c r="A34" s="86"/>
      <c r="C34" s="86"/>
      <c r="D34" s="129"/>
      <c r="E34" s="129"/>
      <c r="F34" s="129"/>
      <c r="G34" s="129"/>
      <c r="H34" s="129"/>
      <c r="I34" s="129"/>
      <c r="J34" s="129"/>
      <c r="K34" s="129"/>
      <c r="L34" s="129"/>
    </row>
    <row r="35" spans="1:12" ht="13.5">
      <c r="A35" s="86"/>
      <c r="C35" s="86"/>
      <c r="D35" s="90"/>
      <c r="E35" s="90"/>
      <c r="F35" s="90"/>
      <c r="G35" s="90"/>
      <c r="H35" s="90"/>
      <c r="I35" s="90"/>
      <c r="J35" s="90"/>
      <c r="K35" s="90"/>
      <c r="L35" s="90"/>
    </row>
    <row r="36" spans="1:12" ht="13.5">
      <c r="A36" s="86"/>
      <c r="C36" s="86" t="s">
        <v>123</v>
      </c>
      <c r="D36" s="129" t="s">
        <v>124</v>
      </c>
      <c r="E36" s="129"/>
      <c r="F36" s="129"/>
      <c r="G36" s="129"/>
      <c r="H36" s="129"/>
      <c r="I36" s="129"/>
      <c r="J36" s="129"/>
      <c r="K36" s="129"/>
      <c r="L36" s="129"/>
    </row>
    <row r="37" spans="1:12" ht="13.5">
      <c r="A37" s="86"/>
      <c r="C37" s="86"/>
      <c r="D37" s="139" t="s">
        <v>125</v>
      </c>
      <c r="E37" s="139"/>
      <c r="F37" s="139"/>
      <c r="G37" s="139"/>
      <c r="H37" s="139"/>
      <c r="I37" s="139"/>
      <c r="J37" s="139"/>
      <c r="K37" s="139"/>
      <c r="L37" s="139"/>
    </row>
    <row r="38" spans="1:12" ht="13.5">
      <c r="A38" s="86"/>
      <c r="C38" s="86"/>
      <c r="D38" s="90"/>
      <c r="E38" s="90"/>
      <c r="F38" s="90"/>
      <c r="G38" s="90"/>
      <c r="H38" s="90"/>
      <c r="I38" s="90"/>
      <c r="J38" s="90"/>
      <c r="K38" s="90"/>
      <c r="L38" s="90"/>
    </row>
    <row r="39" spans="1:12" ht="13.5">
      <c r="A39" s="86"/>
      <c r="C39" s="91" t="s">
        <v>112</v>
      </c>
      <c r="D39" s="133" t="s">
        <v>126</v>
      </c>
      <c r="E39" s="133"/>
      <c r="F39" s="133"/>
      <c r="G39" s="133"/>
      <c r="H39" s="133"/>
      <c r="I39" s="133"/>
      <c r="J39" s="133"/>
      <c r="K39" s="133"/>
      <c r="L39" s="133"/>
    </row>
    <row r="40" spans="1:12" ht="13.5">
      <c r="A40" s="86"/>
      <c r="C40" s="86"/>
      <c r="D40" s="133" t="s">
        <v>127</v>
      </c>
      <c r="E40" s="133"/>
      <c r="F40" s="133"/>
      <c r="G40" s="133"/>
      <c r="H40" s="133"/>
      <c r="I40" s="133"/>
      <c r="J40" s="133"/>
      <c r="K40" s="133"/>
      <c r="L40" s="133"/>
    </row>
    <row r="41" spans="1:12" ht="13.5">
      <c r="A41" s="86"/>
      <c r="C41" s="86"/>
      <c r="D41" s="92"/>
      <c r="E41" s="92"/>
      <c r="F41" s="92"/>
      <c r="G41" s="92"/>
      <c r="H41" s="92"/>
      <c r="I41" s="92"/>
      <c r="J41" s="92"/>
      <c r="K41" s="92"/>
      <c r="L41" s="92"/>
    </row>
    <row r="42" spans="1:12" ht="13.5">
      <c r="A42" s="86"/>
      <c r="C42" s="86" t="s">
        <v>128</v>
      </c>
      <c r="D42" s="140" t="s">
        <v>129</v>
      </c>
      <c r="E42" s="140"/>
      <c r="F42" s="140"/>
      <c r="G42" s="140"/>
      <c r="H42" s="140"/>
      <c r="I42" s="140"/>
      <c r="J42" s="140"/>
      <c r="K42" s="140"/>
      <c r="L42" s="140"/>
    </row>
    <row r="43" spans="1:3" ht="13.5">
      <c r="A43" s="86"/>
      <c r="C43" s="86"/>
    </row>
    <row r="44" spans="1:4" ht="13.5">
      <c r="A44" s="86">
        <v>11</v>
      </c>
      <c r="B44" s="84" t="s">
        <v>130</v>
      </c>
      <c r="C44" s="86" t="s">
        <v>131</v>
      </c>
      <c r="D44" s="84" t="s">
        <v>132</v>
      </c>
    </row>
    <row r="45" spans="1:3" ht="13.5">
      <c r="A45" s="86"/>
      <c r="C45" s="86"/>
    </row>
    <row r="46" spans="1:12" ht="13.5">
      <c r="A46" s="86"/>
      <c r="C46" s="86" t="s">
        <v>123</v>
      </c>
      <c r="D46" s="141" t="s">
        <v>133</v>
      </c>
      <c r="E46" s="141"/>
      <c r="F46" s="141"/>
      <c r="G46" s="141"/>
      <c r="H46" s="141"/>
      <c r="I46" s="141"/>
      <c r="J46" s="141"/>
      <c r="K46" s="141"/>
      <c r="L46" s="141"/>
    </row>
    <row r="47" spans="1:12" ht="13.5">
      <c r="A47" s="86"/>
      <c r="C47" s="86"/>
      <c r="D47" s="141"/>
      <c r="E47" s="141"/>
      <c r="F47" s="141"/>
      <c r="G47" s="141"/>
      <c r="H47" s="141"/>
      <c r="I47" s="141"/>
      <c r="J47" s="141"/>
      <c r="K47" s="141"/>
      <c r="L47" s="141"/>
    </row>
    <row r="49" spans="3:12" ht="13.5">
      <c r="C49" s="85" t="s">
        <v>134</v>
      </c>
      <c r="D49" s="133" t="s">
        <v>135</v>
      </c>
      <c r="E49" s="133"/>
      <c r="F49" s="133"/>
      <c r="G49" s="133"/>
      <c r="H49" s="133"/>
      <c r="I49" s="133"/>
      <c r="J49" s="133"/>
      <c r="K49" s="133"/>
      <c r="L49" s="133"/>
    </row>
    <row r="50" ht="13.5">
      <c r="C50" s="85"/>
    </row>
    <row r="51" spans="1:12" ht="13.5">
      <c r="A51" s="86"/>
      <c r="C51" s="85" t="s">
        <v>136</v>
      </c>
      <c r="D51" s="129" t="s">
        <v>137</v>
      </c>
      <c r="E51" s="129"/>
      <c r="F51" s="129"/>
      <c r="G51" s="129"/>
      <c r="H51" s="129"/>
      <c r="I51" s="129"/>
      <c r="J51" s="129"/>
      <c r="K51" s="129"/>
      <c r="L51" s="129"/>
    </row>
    <row r="52" spans="1:12" ht="13.5">
      <c r="A52" s="86"/>
      <c r="C52" s="85"/>
      <c r="D52" s="129"/>
      <c r="E52" s="129"/>
      <c r="F52" s="129"/>
      <c r="G52" s="129"/>
      <c r="H52" s="129"/>
      <c r="I52" s="129"/>
      <c r="J52" s="129"/>
      <c r="K52" s="129"/>
      <c r="L52" s="129"/>
    </row>
    <row r="53" spans="1:12" ht="13.5">
      <c r="A53" s="86"/>
      <c r="C53" s="85"/>
      <c r="D53" s="92"/>
      <c r="E53" s="92"/>
      <c r="F53" s="92"/>
      <c r="G53" s="92"/>
      <c r="H53" s="92"/>
      <c r="I53" s="92"/>
      <c r="J53" s="92"/>
      <c r="K53" s="92"/>
      <c r="L53" s="92"/>
    </row>
    <row r="54" spans="1:12" ht="13.5">
      <c r="A54" s="86"/>
      <c r="C54" s="85" t="s">
        <v>138</v>
      </c>
      <c r="D54" s="129" t="s">
        <v>139</v>
      </c>
      <c r="E54" s="129"/>
      <c r="F54" s="129"/>
      <c r="G54" s="129"/>
      <c r="H54" s="129"/>
      <c r="I54" s="129"/>
      <c r="J54" s="129"/>
      <c r="K54" s="129"/>
      <c r="L54" s="129"/>
    </row>
    <row r="55" spans="1:12" ht="13.5">
      <c r="A55" s="86"/>
      <c r="C55" s="85"/>
      <c r="D55" s="129" t="s">
        <v>140</v>
      </c>
      <c r="E55" s="129"/>
      <c r="F55" s="129"/>
      <c r="G55" s="129"/>
      <c r="H55" s="129"/>
      <c r="I55" s="129"/>
      <c r="J55" s="129"/>
      <c r="K55" s="129"/>
      <c r="L55" s="129"/>
    </row>
    <row r="56" spans="1:12" ht="13.5">
      <c r="A56" s="86"/>
      <c r="C56" s="85"/>
      <c r="D56" s="90"/>
      <c r="E56" s="90"/>
      <c r="F56" s="90"/>
      <c r="G56" s="90"/>
      <c r="H56" s="90"/>
      <c r="I56" s="90"/>
      <c r="J56" s="90"/>
      <c r="K56" s="90"/>
      <c r="L56" s="90"/>
    </row>
    <row r="57" spans="1:12" ht="13.5">
      <c r="A57" s="86"/>
      <c r="C57" s="85" t="s">
        <v>141</v>
      </c>
      <c r="D57" s="129" t="s">
        <v>142</v>
      </c>
      <c r="E57" s="129"/>
      <c r="F57" s="129"/>
      <c r="G57" s="129"/>
      <c r="H57" s="129"/>
      <c r="I57" s="129"/>
      <c r="J57" s="129"/>
      <c r="K57" s="129"/>
      <c r="L57" s="129"/>
    </row>
    <row r="58" spans="1:12" ht="13.5">
      <c r="A58" s="86"/>
      <c r="C58" s="85"/>
      <c r="D58" s="129" t="s">
        <v>143</v>
      </c>
      <c r="E58" s="129"/>
      <c r="F58" s="129"/>
      <c r="G58" s="129"/>
      <c r="H58" s="129"/>
      <c r="I58" s="129"/>
      <c r="J58" s="129"/>
      <c r="K58" s="129"/>
      <c r="L58" s="129"/>
    </row>
    <row r="59" spans="1:12" ht="13.5">
      <c r="A59" s="86"/>
      <c r="C59" s="85"/>
      <c r="D59" s="90"/>
      <c r="E59" s="90"/>
      <c r="F59" s="90"/>
      <c r="G59" s="90"/>
      <c r="H59" s="90"/>
      <c r="I59" s="90"/>
      <c r="J59" s="90"/>
      <c r="K59" s="90"/>
      <c r="L59" s="90"/>
    </row>
    <row r="60" spans="1:12" ht="13.5">
      <c r="A60" s="86"/>
      <c r="C60" s="85" t="s">
        <v>144</v>
      </c>
      <c r="D60" s="129" t="s">
        <v>145</v>
      </c>
      <c r="E60" s="129"/>
      <c r="F60" s="129"/>
      <c r="G60" s="129"/>
      <c r="H60" s="129"/>
      <c r="I60" s="129"/>
      <c r="J60" s="129"/>
      <c r="K60" s="129"/>
      <c r="L60" s="129"/>
    </row>
    <row r="61" spans="1:3" ht="13.5">
      <c r="A61" s="86"/>
      <c r="C61" s="85"/>
    </row>
    <row r="62" spans="1:12" ht="13.5">
      <c r="A62" s="86"/>
      <c r="C62" s="85" t="s">
        <v>146</v>
      </c>
      <c r="D62" s="129" t="s">
        <v>147</v>
      </c>
      <c r="E62" s="129"/>
      <c r="F62" s="129"/>
      <c r="G62" s="129"/>
      <c r="H62" s="129"/>
      <c r="I62" s="129"/>
      <c r="J62" s="129"/>
      <c r="K62" s="129"/>
      <c r="L62" s="129"/>
    </row>
    <row r="63" ht="13.5">
      <c r="C63" s="85"/>
    </row>
    <row r="64" spans="3:12" ht="13.5">
      <c r="C64" s="85" t="s">
        <v>148</v>
      </c>
      <c r="D64" s="134" t="s">
        <v>149</v>
      </c>
      <c r="E64" s="134"/>
      <c r="F64" s="134"/>
      <c r="G64" s="134"/>
      <c r="H64" s="134"/>
      <c r="I64" s="134"/>
      <c r="J64" s="134"/>
      <c r="K64" s="134"/>
      <c r="L64" s="134"/>
    </row>
    <row r="65" spans="3:12" ht="13.5">
      <c r="C65" s="85"/>
      <c r="D65" s="134" t="s">
        <v>150</v>
      </c>
      <c r="E65" s="134"/>
      <c r="F65" s="134"/>
      <c r="G65" s="134"/>
      <c r="H65" s="134"/>
      <c r="I65" s="134"/>
      <c r="J65" s="134"/>
      <c r="K65" s="134"/>
      <c r="L65" s="134"/>
    </row>
    <row r="66" ht="13.5">
      <c r="C66" s="85"/>
    </row>
    <row r="67" spans="3:12" ht="13.5">
      <c r="C67" s="85" t="s">
        <v>151</v>
      </c>
      <c r="D67" s="132" t="s">
        <v>152</v>
      </c>
      <c r="E67" s="132"/>
      <c r="F67" s="132"/>
      <c r="G67" s="132"/>
      <c r="H67" s="132"/>
      <c r="I67" s="132"/>
      <c r="J67" s="132"/>
      <c r="K67" s="132"/>
      <c r="L67" s="132"/>
    </row>
    <row r="68" ht="13.5">
      <c r="C68" s="85"/>
    </row>
    <row r="69" spans="3:12" ht="13.5">
      <c r="C69" s="85" t="s">
        <v>153</v>
      </c>
      <c r="D69" s="132" t="s">
        <v>154</v>
      </c>
      <c r="E69" s="132"/>
      <c r="F69" s="132"/>
      <c r="G69" s="132"/>
      <c r="H69" s="132"/>
      <c r="I69" s="132"/>
      <c r="J69" s="132"/>
      <c r="K69" s="132"/>
      <c r="L69" s="132"/>
    </row>
    <row r="71" spans="1:12" ht="13.5">
      <c r="A71" s="84">
        <v>12</v>
      </c>
      <c r="B71" s="84" t="s">
        <v>155</v>
      </c>
      <c r="C71" s="85" t="s">
        <v>108</v>
      </c>
      <c r="D71" s="132" t="s">
        <v>156</v>
      </c>
      <c r="E71" s="132"/>
      <c r="F71" s="132"/>
      <c r="G71" s="132"/>
      <c r="H71" s="132"/>
      <c r="I71" s="132"/>
      <c r="J71" s="132"/>
      <c r="K71" s="132"/>
      <c r="L71" s="132"/>
    </row>
    <row r="72" spans="3:12" ht="13.5">
      <c r="C72" s="85" t="s">
        <v>157</v>
      </c>
      <c r="D72" s="132" t="s">
        <v>158</v>
      </c>
      <c r="E72" s="132"/>
      <c r="F72" s="132"/>
      <c r="G72" s="132"/>
      <c r="H72" s="132"/>
      <c r="I72" s="132"/>
      <c r="J72" s="132"/>
      <c r="K72" s="132"/>
      <c r="L72" s="132"/>
    </row>
    <row r="73" spans="3:12" ht="13.5">
      <c r="C73" s="85" t="s">
        <v>159</v>
      </c>
      <c r="D73" s="132" t="s">
        <v>160</v>
      </c>
      <c r="E73" s="132"/>
      <c r="F73" s="132"/>
      <c r="G73" s="132"/>
      <c r="H73" s="132"/>
      <c r="I73" s="132"/>
      <c r="J73" s="132"/>
      <c r="K73" s="132"/>
      <c r="L73" s="132"/>
    </row>
    <row r="74" spans="3:12" ht="13.5">
      <c r="C74" s="85"/>
      <c r="D74" s="132" t="s">
        <v>161</v>
      </c>
      <c r="E74" s="132"/>
      <c r="F74" s="132"/>
      <c r="G74" s="132"/>
      <c r="H74" s="132"/>
      <c r="I74" s="132"/>
      <c r="J74" s="132"/>
      <c r="K74" s="132"/>
      <c r="L74" s="132"/>
    </row>
    <row r="75" spans="3:12" ht="13.5">
      <c r="C75" s="85" t="s">
        <v>159</v>
      </c>
      <c r="D75" s="132" t="s">
        <v>162</v>
      </c>
      <c r="E75" s="132"/>
      <c r="F75" s="132"/>
      <c r="G75" s="132"/>
      <c r="H75" s="132"/>
      <c r="I75" s="132"/>
      <c r="J75" s="132"/>
      <c r="K75" s="132"/>
      <c r="L75" s="132"/>
    </row>
    <row r="76" spans="3:12" ht="13.5">
      <c r="C76" s="85" t="s">
        <v>159</v>
      </c>
      <c r="D76" s="132" t="s">
        <v>163</v>
      </c>
      <c r="E76" s="132"/>
      <c r="F76" s="132"/>
      <c r="G76" s="132"/>
      <c r="H76" s="132"/>
      <c r="I76" s="132"/>
      <c r="J76" s="132"/>
      <c r="K76" s="132"/>
      <c r="L76" s="132"/>
    </row>
    <row r="77" spans="3:12" ht="13.5">
      <c r="C77" s="85"/>
      <c r="D77" s="132" t="s">
        <v>164</v>
      </c>
      <c r="E77" s="132"/>
      <c r="F77" s="132"/>
      <c r="G77" s="132"/>
      <c r="H77" s="132"/>
      <c r="I77" s="132"/>
      <c r="J77" s="132"/>
      <c r="K77" s="132"/>
      <c r="L77" s="132"/>
    </row>
    <row r="78" spans="3:12" ht="13.5">
      <c r="C78" s="85"/>
      <c r="D78" s="88"/>
      <c r="E78" s="88"/>
      <c r="F78" s="88"/>
      <c r="G78" s="88"/>
      <c r="H78" s="88"/>
      <c r="I78" s="88"/>
      <c r="J78" s="88"/>
      <c r="K78" s="88"/>
      <c r="L78" s="88"/>
    </row>
    <row r="79" spans="3:12" ht="13.5">
      <c r="C79" s="85" t="s">
        <v>123</v>
      </c>
      <c r="D79" s="132" t="s">
        <v>165</v>
      </c>
      <c r="E79" s="132"/>
      <c r="F79" s="132"/>
      <c r="G79" s="132"/>
      <c r="H79" s="132"/>
      <c r="I79" s="132"/>
      <c r="J79" s="132"/>
      <c r="K79" s="132"/>
      <c r="L79" s="132"/>
    </row>
    <row r="80" spans="3:12" ht="13.5">
      <c r="C80" s="85" t="s">
        <v>166</v>
      </c>
      <c r="D80" s="132" t="s">
        <v>167</v>
      </c>
      <c r="E80" s="132"/>
      <c r="F80" s="132"/>
      <c r="G80" s="132"/>
      <c r="H80" s="132"/>
      <c r="I80" s="132"/>
      <c r="J80" s="132"/>
      <c r="K80" s="132"/>
      <c r="L80" s="132"/>
    </row>
    <row r="81" spans="3:12" ht="13.5">
      <c r="C81" s="85" t="s">
        <v>168</v>
      </c>
      <c r="D81" s="132" t="s">
        <v>169</v>
      </c>
      <c r="E81" s="132"/>
      <c r="F81" s="132"/>
      <c r="G81" s="132"/>
      <c r="H81" s="132"/>
      <c r="I81" s="132"/>
      <c r="J81" s="132"/>
      <c r="K81" s="132"/>
      <c r="L81" s="132"/>
    </row>
    <row r="82" spans="3:12" ht="13.5">
      <c r="C82" s="85" t="s">
        <v>170</v>
      </c>
      <c r="D82" s="132" t="s">
        <v>171</v>
      </c>
      <c r="E82" s="132"/>
      <c r="F82" s="132"/>
      <c r="G82" s="132"/>
      <c r="H82" s="132"/>
      <c r="I82" s="132"/>
      <c r="J82" s="132"/>
      <c r="K82" s="132"/>
      <c r="L82" s="132"/>
    </row>
    <row r="83" spans="3:12" ht="13.5">
      <c r="C83" s="85" t="s">
        <v>170</v>
      </c>
      <c r="D83" s="132" t="s">
        <v>172</v>
      </c>
      <c r="E83" s="132"/>
      <c r="F83" s="132"/>
      <c r="G83" s="132"/>
      <c r="H83" s="132"/>
      <c r="I83" s="132"/>
      <c r="J83" s="132"/>
      <c r="K83" s="132"/>
      <c r="L83" s="132"/>
    </row>
    <row r="84" spans="3:12" ht="13.5">
      <c r="C84" s="85"/>
      <c r="D84" s="132"/>
      <c r="E84" s="132"/>
      <c r="F84" s="132"/>
      <c r="G84" s="132"/>
      <c r="H84" s="132"/>
      <c r="I84" s="132"/>
      <c r="J84" s="132"/>
      <c r="K84" s="132"/>
      <c r="L84" s="132"/>
    </row>
    <row r="85" spans="3:12" ht="13.5">
      <c r="C85" s="85" t="s">
        <v>173</v>
      </c>
      <c r="D85" s="132" t="s">
        <v>174</v>
      </c>
      <c r="E85" s="132"/>
      <c r="F85" s="132"/>
      <c r="G85" s="132"/>
      <c r="H85" s="132"/>
      <c r="I85" s="132"/>
      <c r="J85" s="132"/>
      <c r="K85" s="132"/>
      <c r="L85" s="132"/>
    </row>
    <row r="86" spans="3:12" ht="13.5">
      <c r="C86" s="85" t="s">
        <v>159</v>
      </c>
      <c r="D86" s="132" t="s">
        <v>175</v>
      </c>
      <c r="E86" s="132"/>
      <c r="F86" s="132"/>
      <c r="G86" s="132"/>
      <c r="H86" s="132"/>
      <c r="I86" s="132"/>
      <c r="J86" s="132"/>
      <c r="K86" s="132"/>
      <c r="L86" s="132"/>
    </row>
    <row r="87" spans="3:12" ht="13.5">
      <c r="C87" s="85" t="s">
        <v>159</v>
      </c>
      <c r="D87" s="132" t="s">
        <v>176</v>
      </c>
      <c r="E87" s="132"/>
      <c r="F87" s="132"/>
      <c r="G87" s="132"/>
      <c r="H87" s="132"/>
      <c r="I87" s="132"/>
      <c r="J87" s="132"/>
      <c r="K87" s="132"/>
      <c r="L87" s="132"/>
    </row>
    <row r="88" spans="3:12" ht="13.5">
      <c r="C88" s="85" t="s">
        <v>159</v>
      </c>
      <c r="D88" s="132" t="s">
        <v>177</v>
      </c>
      <c r="E88" s="132"/>
      <c r="F88" s="132"/>
      <c r="G88" s="132"/>
      <c r="H88" s="132"/>
      <c r="I88" s="132"/>
      <c r="J88" s="132"/>
      <c r="K88" s="132"/>
      <c r="L88" s="132"/>
    </row>
    <row r="89" spans="3:12" ht="13.5">
      <c r="C89" s="85" t="s">
        <v>178</v>
      </c>
      <c r="D89" s="132" t="s">
        <v>179</v>
      </c>
      <c r="E89" s="132"/>
      <c r="F89" s="132"/>
      <c r="G89" s="132"/>
      <c r="H89" s="132"/>
      <c r="I89" s="132"/>
      <c r="J89" s="132"/>
      <c r="K89" s="132"/>
      <c r="L89" s="132"/>
    </row>
    <row r="90" spans="3:12" ht="13.5">
      <c r="C90" s="85"/>
      <c r="D90" s="132" t="s">
        <v>180</v>
      </c>
      <c r="E90" s="132"/>
      <c r="F90" s="132"/>
      <c r="G90" s="132"/>
      <c r="H90" s="132"/>
      <c r="I90" s="132"/>
      <c r="J90" s="132"/>
      <c r="K90" s="132"/>
      <c r="L90" s="132"/>
    </row>
    <row r="91" spans="3:12" ht="13.5">
      <c r="C91" s="85"/>
      <c r="D91" s="132"/>
      <c r="E91" s="132"/>
      <c r="F91" s="132"/>
      <c r="G91" s="132"/>
      <c r="H91" s="132"/>
      <c r="I91" s="132"/>
      <c r="J91" s="132"/>
      <c r="K91" s="132"/>
      <c r="L91" s="132"/>
    </row>
    <row r="92" spans="3:12" ht="13.5">
      <c r="C92" s="85" t="s">
        <v>136</v>
      </c>
      <c r="D92" s="132" t="s">
        <v>181</v>
      </c>
      <c r="E92" s="132"/>
      <c r="F92" s="132"/>
      <c r="G92" s="132"/>
      <c r="H92" s="132"/>
      <c r="I92" s="132"/>
      <c r="J92" s="132"/>
      <c r="K92" s="132"/>
      <c r="L92" s="132"/>
    </row>
    <row r="93" spans="3:12" ht="13.5">
      <c r="C93" s="85" t="s">
        <v>159</v>
      </c>
      <c r="D93" s="132" t="s">
        <v>182</v>
      </c>
      <c r="E93" s="132"/>
      <c r="F93" s="132"/>
      <c r="G93" s="132"/>
      <c r="H93" s="132"/>
      <c r="I93" s="132"/>
      <c r="J93" s="132"/>
      <c r="K93" s="132"/>
      <c r="L93" s="132"/>
    </row>
    <row r="94" spans="3:12" ht="13.5">
      <c r="C94" s="85" t="s">
        <v>170</v>
      </c>
      <c r="D94" s="132" t="s">
        <v>183</v>
      </c>
      <c r="E94" s="132"/>
      <c r="F94" s="132"/>
      <c r="G94" s="132"/>
      <c r="H94" s="132"/>
      <c r="I94" s="132"/>
      <c r="J94" s="132"/>
      <c r="K94" s="132"/>
      <c r="L94" s="132"/>
    </row>
    <row r="95" spans="3:12" ht="13.5">
      <c r="C95" s="85"/>
      <c r="D95" s="132" t="s">
        <v>184</v>
      </c>
      <c r="E95" s="132"/>
      <c r="F95" s="132"/>
      <c r="G95" s="132"/>
      <c r="H95" s="132"/>
      <c r="I95" s="132"/>
      <c r="J95" s="132"/>
      <c r="K95" s="132"/>
      <c r="L95" s="132"/>
    </row>
    <row r="96" spans="3:12" ht="13.5">
      <c r="C96" s="85"/>
      <c r="D96" s="132" t="s">
        <v>185</v>
      </c>
      <c r="E96" s="132"/>
      <c r="F96" s="132"/>
      <c r="G96" s="132"/>
      <c r="H96" s="132"/>
      <c r="I96" s="132"/>
      <c r="J96" s="132"/>
      <c r="K96" s="132"/>
      <c r="L96" s="132"/>
    </row>
    <row r="97" spans="3:12" ht="13.5">
      <c r="C97" s="85"/>
      <c r="D97" s="132" t="s">
        <v>186</v>
      </c>
      <c r="E97" s="132"/>
      <c r="F97" s="132"/>
      <c r="G97" s="132"/>
      <c r="H97" s="132"/>
      <c r="I97" s="132"/>
      <c r="J97" s="132"/>
      <c r="K97" s="132"/>
      <c r="L97" s="132"/>
    </row>
    <row r="98" spans="3:12" ht="13.5">
      <c r="C98" s="85"/>
      <c r="D98" s="132" t="s">
        <v>187</v>
      </c>
      <c r="E98" s="132"/>
      <c r="F98" s="132"/>
      <c r="G98" s="132"/>
      <c r="H98" s="132"/>
      <c r="I98" s="132"/>
      <c r="J98" s="132"/>
      <c r="K98" s="132"/>
      <c r="L98" s="132"/>
    </row>
    <row r="99" spans="3:12" ht="13.5">
      <c r="C99" s="85" t="s">
        <v>159</v>
      </c>
      <c r="D99" s="132" t="s">
        <v>188</v>
      </c>
      <c r="E99" s="132"/>
      <c r="F99" s="132"/>
      <c r="G99" s="132"/>
      <c r="H99" s="132"/>
      <c r="I99" s="132"/>
      <c r="J99" s="132"/>
      <c r="K99" s="132"/>
      <c r="L99" s="132"/>
    </row>
    <row r="100" spans="3:12" ht="13.5">
      <c r="C100" s="85" t="s">
        <v>170</v>
      </c>
      <c r="D100" s="132" t="s">
        <v>189</v>
      </c>
      <c r="E100" s="132"/>
      <c r="F100" s="132"/>
      <c r="G100" s="132"/>
      <c r="H100" s="132"/>
      <c r="I100" s="132"/>
      <c r="J100" s="132"/>
      <c r="K100" s="132"/>
      <c r="L100" s="132"/>
    </row>
    <row r="101" spans="3:12" ht="13.5">
      <c r="C101" s="85"/>
      <c r="D101" s="132"/>
      <c r="E101" s="132"/>
      <c r="F101" s="132"/>
      <c r="G101" s="132"/>
      <c r="H101" s="132"/>
      <c r="I101" s="132"/>
      <c r="J101" s="132"/>
      <c r="K101" s="132"/>
      <c r="L101" s="132"/>
    </row>
    <row r="102" spans="3:12" ht="13.5">
      <c r="C102" s="85" t="s">
        <v>190</v>
      </c>
      <c r="D102" s="132" t="s">
        <v>191</v>
      </c>
      <c r="E102" s="132"/>
      <c r="F102" s="132"/>
      <c r="G102" s="132"/>
      <c r="H102" s="132"/>
      <c r="I102" s="132"/>
      <c r="J102" s="132"/>
      <c r="K102" s="132"/>
      <c r="L102" s="132"/>
    </row>
    <row r="103" spans="3:12" ht="13.5">
      <c r="C103" s="85" t="s">
        <v>159</v>
      </c>
      <c r="D103" s="132" t="s">
        <v>192</v>
      </c>
      <c r="E103" s="132"/>
      <c r="F103" s="132"/>
      <c r="G103" s="132"/>
      <c r="H103" s="132"/>
      <c r="I103" s="132"/>
      <c r="J103" s="132"/>
      <c r="K103" s="132"/>
      <c r="L103" s="132"/>
    </row>
    <row r="104" spans="3:12" ht="13.5">
      <c r="C104" s="85"/>
      <c r="D104" s="132" t="s">
        <v>193</v>
      </c>
      <c r="E104" s="132"/>
      <c r="F104" s="132"/>
      <c r="G104" s="132"/>
      <c r="H104" s="132"/>
      <c r="I104" s="132"/>
      <c r="J104" s="132"/>
      <c r="K104" s="132"/>
      <c r="L104" s="132"/>
    </row>
    <row r="105" spans="3:12" ht="13.5">
      <c r="C105" s="85"/>
      <c r="D105" s="132" t="s">
        <v>194</v>
      </c>
      <c r="E105" s="132"/>
      <c r="F105" s="132"/>
      <c r="G105" s="132"/>
      <c r="H105" s="132"/>
      <c r="I105" s="132"/>
      <c r="J105" s="132"/>
      <c r="K105" s="132"/>
      <c r="L105" s="132"/>
    </row>
    <row r="106" spans="3:12" ht="13.5">
      <c r="C106" s="85"/>
      <c r="D106" s="132" t="s">
        <v>195</v>
      </c>
      <c r="E106" s="132"/>
      <c r="F106" s="132"/>
      <c r="G106" s="132"/>
      <c r="H106" s="132"/>
      <c r="I106" s="132"/>
      <c r="J106" s="132"/>
      <c r="K106" s="132"/>
      <c r="L106" s="132"/>
    </row>
    <row r="107" spans="3:12" ht="13.5">
      <c r="C107" s="85"/>
      <c r="D107" s="132" t="s">
        <v>196</v>
      </c>
      <c r="E107" s="132"/>
      <c r="F107" s="132"/>
      <c r="G107" s="132"/>
      <c r="H107" s="132"/>
      <c r="I107" s="132"/>
      <c r="J107" s="132"/>
      <c r="K107" s="132"/>
      <c r="L107" s="132"/>
    </row>
    <row r="108" spans="3:12" ht="13.5">
      <c r="C108" s="85" t="s">
        <v>159</v>
      </c>
      <c r="D108" s="132" t="s">
        <v>197</v>
      </c>
      <c r="E108" s="132"/>
      <c r="F108" s="132"/>
      <c r="G108" s="132"/>
      <c r="H108" s="132"/>
      <c r="I108" s="132"/>
      <c r="J108" s="132"/>
      <c r="K108" s="132"/>
      <c r="L108" s="132"/>
    </row>
    <row r="109" spans="3:12" ht="13.5">
      <c r="C109" s="85"/>
      <c r="D109" s="88"/>
      <c r="E109" s="88"/>
      <c r="F109" s="88"/>
      <c r="G109" s="88"/>
      <c r="H109" s="88"/>
      <c r="I109" s="88"/>
      <c r="J109" s="88"/>
      <c r="K109" s="88"/>
      <c r="L109" s="88"/>
    </row>
    <row r="110" spans="1:12" ht="13.5">
      <c r="A110" s="84">
        <v>14</v>
      </c>
      <c r="B110" s="84" t="s">
        <v>198</v>
      </c>
      <c r="C110" s="85" t="s">
        <v>159</v>
      </c>
      <c r="D110" s="132" t="s">
        <v>199</v>
      </c>
      <c r="E110" s="132"/>
      <c r="F110" s="132"/>
      <c r="G110" s="132"/>
      <c r="H110" s="132"/>
      <c r="I110" s="132"/>
      <c r="J110" s="132"/>
      <c r="K110" s="132"/>
      <c r="L110" s="132"/>
    </row>
    <row r="111" spans="3:12" ht="13.5">
      <c r="C111" s="85"/>
      <c r="D111" s="132" t="s">
        <v>200</v>
      </c>
      <c r="E111" s="132"/>
      <c r="F111" s="132"/>
      <c r="G111" s="132"/>
      <c r="H111" s="132"/>
      <c r="I111" s="132"/>
      <c r="J111" s="132"/>
      <c r="K111" s="132"/>
      <c r="L111" s="132"/>
    </row>
    <row r="112" spans="3:12" ht="13.5">
      <c r="C112" s="85" t="s">
        <v>159</v>
      </c>
      <c r="D112" s="132" t="s">
        <v>201</v>
      </c>
      <c r="E112" s="132"/>
      <c r="F112" s="132"/>
      <c r="G112" s="132"/>
      <c r="H112" s="132"/>
      <c r="I112" s="132"/>
      <c r="J112" s="132"/>
      <c r="K112" s="132"/>
      <c r="L112" s="132"/>
    </row>
    <row r="113" spans="3:12" ht="13.5">
      <c r="C113" s="85"/>
      <c r="D113" s="132" t="s">
        <v>202</v>
      </c>
      <c r="E113" s="132"/>
      <c r="F113" s="132"/>
      <c r="G113" s="132"/>
      <c r="H113" s="132"/>
      <c r="I113" s="132"/>
      <c r="J113" s="132"/>
      <c r="K113" s="132"/>
      <c r="L113" s="132"/>
    </row>
    <row r="114" spans="3:12" ht="13.5">
      <c r="C114" s="85"/>
      <c r="D114" s="88"/>
      <c r="E114" s="88"/>
      <c r="F114" s="88"/>
      <c r="G114" s="88"/>
      <c r="H114" s="88"/>
      <c r="I114" s="88"/>
      <c r="J114" s="88"/>
      <c r="K114" s="88"/>
      <c r="L114" s="88"/>
    </row>
  </sheetData>
  <sheetProtection/>
  <mergeCells count="76">
    <mergeCell ref="D113:L113"/>
    <mergeCell ref="D110:L110"/>
    <mergeCell ref="D111:L111"/>
    <mergeCell ref="D112:L112"/>
    <mergeCell ref="D108:L108"/>
    <mergeCell ref="D102:L102"/>
    <mergeCell ref="D103:L103"/>
    <mergeCell ref="D104:L104"/>
    <mergeCell ref="D105:L105"/>
    <mergeCell ref="D106:L106"/>
    <mergeCell ref="D107:L107"/>
    <mergeCell ref="D96:L96"/>
    <mergeCell ref="D97:L97"/>
    <mergeCell ref="D98:L98"/>
    <mergeCell ref="D99:L99"/>
    <mergeCell ref="D100:L100"/>
    <mergeCell ref="D101:L101"/>
    <mergeCell ref="D90:L90"/>
    <mergeCell ref="D91:L91"/>
    <mergeCell ref="D92:L92"/>
    <mergeCell ref="D93:L93"/>
    <mergeCell ref="D94:L94"/>
    <mergeCell ref="D95:L95"/>
    <mergeCell ref="D84:L84"/>
    <mergeCell ref="D85:L85"/>
    <mergeCell ref="D86:L86"/>
    <mergeCell ref="D87:L87"/>
    <mergeCell ref="D88:L88"/>
    <mergeCell ref="D89:L89"/>
    <mergeCell ref="D77:L77"/>
    <mergeCell ref="D79:L79"/>
    <mergeCell ref="D80:L80"/>
    <mergeCell ref="D81:L81"/>
    <mergeCell ref="D82:L82"/>
    <mergeCell ref="D83:L83"/>
    <mergeCell ref="D71:L71"/>
    <mergeCell ref="D72:L72"/>
    <mergeCell ref="D73:L73"/>
    <mergeCell ref="D74:L74"/>
    <mergeCell ref="D75:L75"/>
    <mergeCell ref="D76:L76"/>
    <mergeCell ref="D60:L60"/>
    <mergeCell ref="D62:L62"/>
    <mergeCell ref="D64:L64"/>
    <mergeCell ref="D65:L65"/>
    <mergeCell ref="D67:L67"/>
    <mergeCell ref="D69:L69"/>
    <mergeCell ref="D49:L49"/>
    <mergeCell ref="D51:L52"/>
    <mergeCell ref="D54:L54"/>
    <mergeCell ref="D55:L55"/>
    <mergeCell ref="D57:L57"/>
    <mergeCell ref="D58:L58"/>
    <mergeCell ref="D36:L36"/>
    <mergeCell ref="D37:L37"/>
    <mergeCell ref="D39:L39"/>
    <mergeCell ref="D40:L40"/>
    <mergeCell ref="D42:L42"/>
    <mergeCell ref="D46:L47"/>
    <mergeCell ref="D33:L34"/>
    <mergeCell ref="D24:L24"/>
    <mergeCell ref="D26:L26"/>
    <mergeCell ref="D28:L28"/>
    <mergeCell ref="D30:L30"/>
    <mergeCell ref="D12:L12"/>
    <mergeCell ref="D14:L14"/>
    <mergeCell ref="D15:L15"/>
    <mergeCell ref="D17:L17"/>
    <mergeCell ref="D19:L20"/>
    <mergeCell ref="D22:L22"/>
    <mergeCell ref="A1:L2"/>
    <mergeCell ref="A3:L3"/>
    <mergeCell ref="D5:L5"/>
    <mergeCell ref="D7:L7"/>
    <mergeCell ref="D9:L9"/>
    <mergeCell ref="D10:L10"/>
  </mergeCells>
  <printOptions/>
  <pageMargins left="0.7" right="0.7" top="0.75" bottom="0.75" header="0.3" footer="0.3"/>
  <pageSetup horizontalDpi="600" verticalDpi="600" orientation="portrait" paperSize="9" scale="76" r:id="rId1"/>
  <rowBreaks count="1" manualBreakCount="1">
    <brk id="69" max="255" man="1"/>
  </rowBreaks>
</worksheet>
</file>

<file path=xl/worksheets/sheet10.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R58" sqref="R58"/>
    </sheetView>
  </sheetViews>
  <sheetFormatPr defaultColWidth="9.00390625" defaultRowHeight="13.5"/>
  <sheetData/>
  <sheetProtection/>
  <printOptions/>
  <pageMargins left="0" right="0" top="0" bottom="0"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H40"/>
  <sheetViews>
    <sheetView view="pageBreakPreview" zoomScaleSheetLayoutView="100" zoomScalePageLayoutView="0" workbookViewId="0" topLeftCell="A28">
      <selection activeCell="B42" sqref="B42"/>
    </sheetView>
  </sheetViews>
  <sheetFormatPr defaultColWidth="9.00390625" defaultRowHeight="13.5"/>
  <cols>
    <col min="1" max="1" width="3.50390625" style="31" bestFit="1" customWidth="1"/>
    <col min="2" max="2" width="84.875" style="31" customWidth="1"/>
    <col min="3" max="16384" width="9.00390625" style="31" customWidth="1"/>
  </cols>
  <sheetData>
    <row r="1" ht="30" customHeight="1">
      <c r="B1" s="32" t="s">
        <v>238</v>
      </c>
    </row>
    <row r="2" ht="30" customHeight="1">
      <c r="B2" s="33"/>
    </row>
    <row r="3" ht="19.5" customHeight="1">
      <c r="B3" s="34" t="s">
        <v>239</v>
      </c>
    </row>
    <row r="4" ht="19.5" customHeight="1">
      <c r="B4" s="34" t="s">
        <v>251</v>
      </c>
    </row>
    <row r="5" ht="19.5" customHeight="1">
      <c r="B5" s="34"/>
    </row>
    <row r="6" ht="19.5" customHeight="1">
      <c r="B6" s="34"/>
    </row>
    <row r="7" ht="19.5" customHeight="1">
      <c r="B7" s="32"/>
    </row>
    <row r="8" spans="1:34" ht="19.5" customHeight="1">
      <c r="A8" s="35">
        <v>1</v>
      </c>
      <c r="B8" s="36" t="s">
        <v>33</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5"/>
      <c r="AE8" s="35"/>
      <c r="AF8" s="35"/>
      <c r="AG8" s="35"/>
      <c r="AH8" s="35"/>
    </row>
    <row r="9" spans="1:34" ht="19.5" customHeight="1">
      <c r="A9" s="35"/>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5"/>
      <c r="AE9" s="35"/>
      <c r="AF9" s="35"/>
      <c r="AG9" s="35"/>
      <c r="AH9" s="35"/>
    </row>
    <row r="10" spans="1:34" ht="19.5" customHeight="1">
      <c r="A10" s="35">
        <v>2</v>
      </c>
      <c r="B10" s="36" t="s">
        <v>34</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5"/>
      <c r="AE10" s="35"/>
      <c r="AF10" s="35"/>
      <c r="AG10" s="35"/>
      <c r="AH10" s="35"/>
    </row>
    <row r="11" spans="1:34" ht="19.5" customHeight="1">
      <c r="A11" s="35">
        <v>3</v>
      </c>
      <c r="B11" s="36" t="s">
        <v>35</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5"/>
      <c r="AE11" s="35"/>
      <c r="AF11" s="35"/>
      <c r="AG11" s="35"/>
      <c r="AH11" s="35"/>
    </row>
    <row r="12" spans="1:34" ht="19.5" customHeight="1">
      <c r="A12" s="35"/>
      <c r="B12" s="36" t="s">
        <v>36</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5"/>
      <c r="AE12" s="35"/>
      <c r="AF12" s="35"/>
      <c r="AG12" s="35"/>
      <c r="AH12" s="35"/>
    </row>
    <row r="13" spans="1:34" ht="19.5" customHeight="1">
      <c r="A13" s="35">
        <v>4</v>
      </c>
      <c r="B13" s="36" t="s">
        <v>37</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5"/>
      <c r="AE13" s="35"/>
      <c r="AF13" s="35"/>
      <c r="AG13" s="35"/>
      <c r="AH13" s="35"/>
    </row>
    <row r="14" spans="1:34" ht="19.5" customHeight="1">
      <c r="A14" s="35"/>
      <c r="B14" s="36" t="s">
        <v>38</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5"/>
      <c r="AG14" s="35"/>
      <c r="AH14" s="35"/>
    </row>
    <row r="15" spans="1:34" ht="19.5" customHeight="1">
      <c r="A15" s="35">
        <v>5</v>
      </c>
      <c r="B15" s="36" t="s">
        <v>39</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5"/>
      <c r="AG15" s="35"/>
      <c r="AH15" s="35"/>
    </row>
    <row r="16" spans="1:34" ht="19.5" customHeight="1">
      <c r="A16" s="35"/>
      <c r="B16" s="36" t="s">
        <v>40</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5"/>
      <c r="AG16" s="35"/>
      <c r="AH16" s="35"/>
    </row>
    <row r="17" spans="1:34" ht="19.5" customHeight="1">
      <c r="A17" s="35">
        <v>6</v>
      </c>
      <c r="B17" s="36" t="s">
        <v>59</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5"/>
      <c r="AG17" s="35"/>
      <c r="AH17" s="35"/>
    </row>
    <row r="18" spans="1:34" ht="19.5" customHeight="1">
      <c r="A18" s="35">
        <v>7</v>
      </c>
      <c r="B18" s="36" t="s">
        <v>41</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5"/>
      <c r="AG18" s="35"/>
      <c r="AH18" s="35"/>
    </row>
    <row r="19" spans="1:34" ht="19.5" customHeight="1">
      <c r="A19" s="35"/>
      <c r="B19" s="36" t="s">
        <v>42</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5"/>
      <c r="AG19" s="35"/>
      <c r="AH19" s="35"/>
    </row>
    <row r="20" spans="1:34" ht="19.5" customHeight="1">
      <c r="A20" s="35">
        <v>8</v>
      </c>
      <c r="B20" s="36" t="s">
        <v>43</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5"/>
      <c r="AG20" s="35"/>
      <c r="AH20" s="35"/>
    </row>
    <row r="21" spans="1:34" ht="19.5" customHeight="1">
      <c r="A21" s="35"/>
      <c r="B21" s="36" t="s">
        <v>44</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5"/>
      <c r="AG21" s="35"/>
      <c r="AH21" s="35"/>
    </row>
    <row r="22" spans="1:34" ht="19.5" customHeight="1">
      <c r="A22" s="35"/>
      <c r="B22" s="36" t="s">
        <v>45</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5"/>
      <c r="AG22" s="35"/>
      <c r="AH22" s="35"/>
    </row>
    <row r="23" spans="1:34" ht="19.5" customHeight="1">
      <c r="A23" s="35">
        <v>9</v>
      </c>
      <c r="B23" s="36" t="s">
        <v>46</v>
      </c>
      <c r="C23" s="37"/>
      <c r="D23" s="37"/>
      <c r="E23" s="37"/>
      <c r="F23" s="37"/>
      <c r="G23" s="37"/>
      <c r="H23" s="37"/>
      <c r="I23" s="37"/>
      <c r="J23" s="37"/>
      <c r="K23" s="37"/>
      <c r="L23" s="37"/>
      <c r="M23" s="37"/>
      <c r="N23" s="37"/>
      <c r="O23" s="37"/>
      <c r="P23" s="37"/>
      <c r="Q23" s="37"/>
      <c r="R23" s="37"/>
      <c r="S23" s="37"/>
      <c r="T23" s="37"/>
      <c r="U23" s="37"/>
      <c r="V23" s="38"/>
      <c r="W23" s="38"/>
      <c r="X23" s="38"/>
      <c r="Y23" s="38"/>
      <c r="Z23" s="38"/>
      <c r="AA23" s="38"/>
      <c r="AB23" s="38"/>
      <c r="AC23" s="38"/>
      <c r="AD23" s="39"/>
      <c r="AE23" s="36"/>
      <c r="AF23" s="35"/>
      <c r="AG23" s="35"/>
      <c r="AH23" s="35"/>
    </row>
    <row r="24" spans="1:34" ht="19.5" customHeight="1">
      <c r="A24" s="35"/>
      <c r="B24" s="36" t="s">
        <v>47</v>
      </c>
      <c r="C24" s="37"/>
      <c r="D24" s="37"/>
      <c r="E24" s="37"/>
      <c r="F24" s="37"/>
      <c r="G24" s="37"/>
      <c r="H24" s="37"/>
      <c r="I24" s="37"/>
      <c r="J24" s="37"/>
      <c r="K24" s="37"/>
      <c r="L24" s="37"/>
      <c r="M24" s="37"/>
      <c r="N24" s="37"/>
      <c r="O24" s="37"/>
      <c r="P24" s="37"/>
      <c r="Q24" s="37"/>
      <c r="R24" s="37"/>
      <c r="S24" s="37"/>
      <c r="T24" s="37"/>
      <c r="U24" s="37"/>
      <c r="V24" s="38"/>
      <c r="W24" s="38"/>
      <c r="X24" s="38"/>
      <c r="Y24" s="38"/>
      <c r="Z24" s="38"/>
      <c r="AA24" s="38"/>
      <c r="AB24" s="38"/>
      <c r="AC24" s="38"/>
      <c r="AD24" s="39"/>
      <c r="AE24" s="36"/>
      <c r="AF24" s="35"/>
      <c r="AG24" s="35"/>
      <c r="AH24" s="35"/>
    </row>
    <row r="25" spans="1:34" ht="19.5" customHeight="1">
      <c r="A25" s="35"/>
      <c r="B25" s="96" t="s">
        <v>203</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36"/>
      <c r="AE25" s="36"/>
      <c r="AF25" s="35"/>
      <c r="AG25" s="35"/>
      <c r="AH25" s="35"/>
    </row>
    <row r="26" spans="1:34" ht="19.5" customHeight="1">
      <c r="A26" s="35"/>
      <c r="B26" s="41" t="s">
        <v>48</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36"/>
      <c r="AE26" s="36"/>
      <c r="AF26" s="35"/>
      <c r="AG26" s="35"/>
      <c r="AH26" s="35"/>
    </row>
    <row r="27" spans="1:34" ht="19.5" customHeight="1">
      <c r="A27" s="35"/>
      <c r="B27" s="36" t="s">
        <v>49</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5"/>
      <c r="AG27" s="35"/>
      <c r="AH27" s="35"/>
    </row>
    <row r="28" spans="1:34" ht="19.5" customHeight="1">
      <c r="A28" s="35"/>
      <c r="B28" s="36" t="s">
        <v>50</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5"/>
      <c r="AG28" s="35"/>
      <c r="AH28" s="35"/>
    </row>
    <row r="29" spans="1:34" ht="19.5" customHeight="1">
      <c r="A29" s="35">
        <v>8</v>
      </c>
      <c r="B29" s="36" t="s">
        <v>51</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5"/>
      <c r="AG29" s="35"/>
      <c r="AH29" s="35"/>
    </row>
    <row r="30" spans="1:34" ht="19.5" customHeight="1">
      <c r="A30" s="35"/>
      <c r="B30" s="40" t="s">
        <v>52</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row>
    <row r="31" ht="19.5" customHeight="1">
      <c r="B31" s="36" t="s">
        <v>53</v>
      </c>
    </row>
    <row r="32" ht="19.5" customHeight="1">
      <c r="B32" s="36" t="s">
        <v>54</v>
      </c>
    </row>
    <row r="33" ht="19.5" customHeight="1">
      <c r="B33" s="36" t="s">
        <v>55</v>
      </c>
    </row>
    <row r="34" ht="19.5" customHeight="1">
      <c r="B34" s="35"/>
    </row>
    <row r="35" ht="19.5" customHeight="1"/>
    <row r="36" ht="19.5" customHeight="1">
      <c r="B36" s="42" t="s">
        <v>56</v>
      </c>
    </row>
    <row r="37" ht="18.75">
      <c r="B37" s="42" t="s">
        <v>252</v>
      </c>
    </row>
    <row r="38" ht="18.75">
      <c r="B38" s="42" t="s">
        <v>57</v>
      </c>
    </row>
    <row r="39" ht="18.75" customHeight="1">
      <c r="B39" s="42" t="s">
        <v>253</v>
      </c>
    </row>
    <row r="40" ht="18.75">
      <c r="B40" s="42" t="s">
        <v>58</v>
      </c>
    </row>
  </sheetData>
  <sheetProtection/>
  <printOptions/>
  <pageMargins left="0.3937007874015748" right="0.3937007874015748" top="0.5905511811023623" bottom="0.5905511811023623" header="0.5118110236220472" footer="0.5118110236220472"/>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2:AT28"/>
  <sheetViews>
    <sheetView view="pageBreakPreview" zoomScale="60" zoomScalePageLayoutView="0" workbookViewId="0" topLeftCell="A1">
      <selection activeCell="A5" sqref="A5"/>
    </sheetView>
  </sheetViews>
  <sheetFormatPr defaultColWidth="9.00390625" defaultRowHeight="13.5"/>
  <cols>
    <col min="1" max="1" width="2.625" style="1" customWidth="1"/>
    <col min="2" max="2" width="16.375" style="1" customWidth="1"/>
    <col min="3" max="31" width="2.625" style="1" customWidth="1"/>
    <col min="32" max="32" width="2.625" style="11" customWidth="1"/>
    <col min="33" max="34" width="2.625" style="1" customWidth="1"/>
    <col min="35" max="35" width="2.625" style="11" customWidth="1"/>
    <col min="36" max="43" width="4.125" style="0" customWidth="1"/>
    <col min="44" max="44" width="2.25390625" style="16" customWidth="1"/>
  </cols>
  <sheetData>
    <row r="1" ht="13.5"/>
    <row r="2" spans="1:43" ht="24.75" customHeight="1">
      <c r="A2" s="168" t="s">
        <v>240</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70"/>
      <c r="AG2" s="170"/>
      <c r="AH2" s="170"/>
      <c r="AI2" s="170"/>
      <c r="AJ2" s="170"/>
      <c r="AK2" s="170"/>
      <c r="AL2" s="170"/>
      <c r="AM2" s="170"/>
      <c r="AN2" s="170"/>
      <c r="AO2" s="170"/>
      <c r="AP2" s="170"/>
      <c r="AQ2" s="170"/>
    </row>
    <row r="3" spans="1:43" ht="18" customHeight="1">
      <c r="A3" s="24"/>
      <c r="B3" s="24"/>
      <c r="C3" s="21"/>
      <c r="D3" s="21"/>
      <c r="E3" s="21"/>
      <c r="F3" s="21"/>
      <c r="G3" s="21"/>
      <c r="H3" s="21"/>
      <c r="I3" s="21"/>
      <c r="J3" s="21"/>
      <c r="K3" s="21"/>
      <c r="L3" s="149"/>
      <c r="M3" s="149"/>
      <c r="N3" s="149"/>
      <c r="O3" s="149"/>
      <c r="P3" s="149"/>
      <c r="Q3" s="149"/>
      <c r="R3" s="149"/>
      <c r="S3" s="149"/>
      <c r="T3" s="149"/>
      <c r="U3" s="150" t="s">
        <v>8</v>
      </c>
      <c r="V3" s="149"/>
      <c r="W3" s="149"/>
      <c r="X3" s="149"/>
      <c r="Y3" s="150" t="s">
        <v>23</v>
      </c>
      <c r="Z3" s="149"/>
      <c r="AA3" s="149"/>
      <c r="AB3" s="149"/>
      <c r="AC3" s="149"/>
      <c r="AD3" s="151"/>
      <c r="AE3" s="151"/>
      <c r="AF3" s="151"/>
      <c r="AG3" s="151"/>
      <c r="AH3" s="151"/>
      <c r="AI3" s="151"/>
      <c r="AJ3" s="151"/>
      <c r="AK3" s="172" t="s">
        <v>9</v>
      </c>
      <c r="AL3" s="172"/>
      <c r="AM3" s="142" t="s">
        <v>20</v>
      </c>
      <c r="AN3" s="142"/>
      <c r="AO3" s="142"/>
      <c r="AP3" s="142"/>
      <c r="AQ3" s="142"/>
    </row>
    <row r="4" spans="1:43" ht="18" customHeight="1">
      <c r="A4" s="147" t="s">
        <v>250</v>
      </c>
      <c r="B4" s="147"/>
      <c r="C4" s="148"/>
      <c r="D4" s="148"/>
      <c r="E4" s="21"/>
      <c r="F4" s="21"/>
      <c r="G4" s="21"/>
      <c r="H4" s="21"/>
      <c r="I4" s="21"/>
      <c r="J4" s="21"/>
      <c r="K4" s="21"/>
      <c r="L4" s="21"/>
      <c r="M4" s="25"/>
      <c r="N4" s="25"/>
      <c r="O4" s="25"/>
      <c r="P4" s="25"/>
      <c r="Q4" s="25"/>
      <c r="R4" s="26"/>
      <c r="S4" s="145"/>
      <c r="T4" s="146"/>
      <c r="U4" s="22"/>
      <c r="V4" s="27"/>
      <c r="W4" s="27"/>
      <c r="X4" s="27"/>
      <c r="Y4" s="27"/>
      <c r="Z4" s="27"/>
      <c r="AA4" s="23"/>
      <c r="AB4" s="145" t="s">
        <v>10</v>
      </c>
      <c r="AC4" s="146"/>
      <c r="AD4" s="152" t="s">
        <v>22</v>
      </c>
      <c r="AE4" s="153"/>
      <c r="AF4" s="153"/>
      <c r="AG4" s="153"/>
      <c r="AH4" s="153"/>
      <c r="AI4" s="153"/>
      <c r="AJ4" s="153"/>
      <c r="AK4" s="143" t="s">
        <v>11</v>
      </c>
      <c r="AL4" s="143"/>
      <c r="AM4" s="144" t="s">
        <v>21</v>
      </c>
      <c r="AN4" s="144"/>
      <c r="AO4" s="144"/>
      <c r="AP4" s="144"/>
      <c r="AQ4" s="144"/>
    </row>
    <row r="5" spans="1:46" ht="18.75" customHeight="1">
      <c r="A5" s="2" t="s">
        <v>0</v>
      </c>
      <c r="B5" s="3" t="s">
        <v>1</v>
      </c>
      <c r="C5" s="171" t="str">
        <f>IF(B6="","",B6)</f>
        <v>原FC</v>
      </c>
      <c r="D5" s="155"/>
      <c r="E5" s="156"/>
      <c r="F5" s="154" t="str">
        <f>IF(B8="","",B8)</f>
        <v>FC左近山</v>
      </c>
      <c r="G5" s="155"/>
      <c r="H5" s="156"/>
      <c r="I5" s="154" t="str">
        <f>IF(B10="","",B10)</f>
        <v>サザン</v>
      </c>
      <c r="J5" s="155"/>
      <c r="K5" s="156"/>
      <c r="L5" s="154" t="str">
        <f>IF(B12="","",B12)</f>
        <v>ＦＣオフサイド</v>
      </c>
      <c r="M5" s="155"/>
      <c r="N5" s="156"/>
      <c r="O5" s="154" t="str">
        <f>IF(B14="","",B14)</f>
        <v>大門ＦＣ</v>
      </c>
      <c r="P5" s="155"/>
      <c r="Q5" s="156"/>
      <c r="R5" s="154" t="str">
        <f>IF(B16="","",B16)</f>
        <v>品濃ウィングス</v>
      </c>
      <c r="S5" s="155"/>
      <c r="T5" s="156"/>
      <c r="U5" s="154" t="str">
        <f>IF(B18="","",B18)</f>
        <v>太尾ＦＣ</v>
      </c>
      <c r="V5" s="155"/>
      <c r="W5" s="156"/>
      <c r="X5" s="154" t="str">
        <f>IF(B20="","",B20)</f>
        <v>黒滝ＳＣ</v>
      </c>
      <c r="Y5" s="155"/>
      <c r="Z5" s="156"/>
      <c r="AA5" s="154" t="str">
        <f>IF(B22="","",B22)</f>
        <v>ＹＴＣ</v>
      </c>
      <c r="AB5" s="155"/>
      <c r="AC5" s="156"/>
      <c r="AD5" s="154" t="str">
        <f>IF(B24="","",B24)</f>
        <v>長津田ドラゴンズ</v>
      </c>
      <c r="AE5" s="155"/>
      <c r="AF5" s="156"/>
      <c r="AG5" s="154">
        <f>IF(B26="","",B26)</f>
      </c>
      <c r="AH5" s="155"/>
      <c r="AI5" s="156"/>
      <c r="AJ5" s="12" t="s">
        <v>2</v>
      </c>
      <c r="AK5" s="13" t="s">
        <v>3</v>
      </c>
      <c r="AL5" s="12" t="s">
        <v>4</v>
      </c>
      <c r="AM5" s="14" t="s">
        <v>15</v>
      </c>
      <c r="AN5" s="15" t="s">
        <v>16</v>
      </c>
      <c r="AO5" s="15" t="s">
        <v>17</v>
      </c>
      <c r="AP5" s="15" t="s">
        <v>5</v>
      </c>
      <c r="AQ5" s="14" t="s">
        <v>6</v>
      </c>
      <c r="AR5" s="17"/>
      <c r="AS5" s="4"/>
      <c r="AT5" s="5"/>
    </row>
    <row r="6" spans="1:46" ht="15.75" customHeight="1">
      <c r="A6" s="173">
        <v>1</v>
      </c>
      <c r="B6" s="175" t="s">
        <v>19</v>
      </c>
      <c r="C6" s="161" t="s">
        <v>12</v>
      </c>
      <c r="D6" s="159"/>
      <c r="E6" s="160"/>
      <c r="F6" s="158">
        <f>IF(C8="○","●",IF(C8="●","○",IF(C8="","","△")))</f>
      </c>
      <c r="G6" s="159"/>
      <c r="H6" s="160"/>
      <c r="I6" s="158">
        <f>IF(C10="○","●",IF(C10="●","○",IF(C10="","","△")))</f>
      </c>
      <c r="J6" s="159"/>
      <c r="K6" s="160"/>
      <c r="L6" s="158">
        <f>IF(C12="○","●",IF(C12="●","○",IF(C12="","","△")))</f>
      </c>
      <c r="M6" s="159"/>
      <c r="N6" s="160"/>
      <c r="O6" s="158">
        <f>IF(C14="○","●",IF(C14="●","○",IF(C14="","","△")))</f>
      </c>
      <c r="P6" s="159"/>
      <c r="Q6" s="160"/>
      <c r="R6" s="158">
        <f>IF(C16="○","●",IF(C16="●","○",IF(C16="","","△")))</f>
      </c>
      <c r="S6" s="159"/>
      <c r="T6" s="160"/>
      <c r="U6" s="158">
        <f>IF(C18="○","●",IF(C18="●","○",IF(C18="","","△")))</f>
      </c>
      <c r="V6" s="159"/>
      <c r="W6" s="182"/>
      <c r="X6" s="158">
        <f>IF(C20="○","●",IF(C20="●","○",IF(C20="","","△")))</f>
      </c>
      <c r="Y6" s="159"/>
      <c r="Z6" s="182"/>
      <c r="AA6" s="158">
        <f>IF(C22="○","●",IF(C22="●","○",IF(C22="","","△")))</f>
      </c>
      <c r="AB6" s="159"/>
      <c r="AC6" s="182"/>
      <c r="AD6" s="158">
        <f>IF(C24="○","●",IF(C24="●","○",IF(C24="","","△")))</f>
      </c>
      <c r="AE6" s="159"/>
      <c r="AF6" s="182"/>
      <c r="AG6" s="158">
        <f>IF(C26="○","●",IF(C26="●","○",IF(C26="","","△")))</f>
      </c>
      <c r="AH6" s="159"/>
      <c r="AI6" s="182"/>
      <c r="AJ6" s="181">
        <f>IF(COUNTIF(C6:AI6,"")=32,"",COUNTIF(C6:AI6,"○"))</f>
      </c>
      <c r="AK6" s="181">
        <f>IF(COUNTIF(C6:AI6,"")=32,"",COUNTIF(C6:AI6,"●"))</f>
      </c>
      <c r="AL6" s="181">
        <f>IF(COUNTIF(C6:AI6,"")=32,"",COUNTIF(C6:AI6,"△"))</f>
      </c>
      <c r="AM6" s="177">
        <f>IF(AJ6="","",AJ6*3+AL6)</f>
      </c>
      <c r="AN6" s="179">
        <f>IF(COUNTIF(C6:AI6,"")=32,"",IF(C7="",0,C7)+IF(F7="",0,F7)+IF(I7="",0,I7)+IF(L7="",0,L7)+IF(O7="",0,O7)+IF(R7="",0,R7)+IF(U7="",0,U7)+IF(X7="",0,X7)+IF(AA7="",0,AA7)+IF(AD7="",0,AD7)+IF(AG7="",0,AG7))</f>
      </c>
      <c r="AO6" s="179">
        <f>IF(COUNTIF(C6:AI6,"")=32,"",IF(E7="",0,E7)+IF(H7="",0,H7)+IF(K7="",0,K7)+IF(N7="",0,N7)+IF(Q7="",0,Q7)+IF(T7="",0,T7)+IF(W7="",0,W7)+IF(Z7="",0,Z7)+IF(AC7="",0,AC7)+IF(AF7="",0,AF7)+IF(AI7="",0,AI7))</f>
      </c>
      <c r="AP6" s="181">
        <f>IF(COUNTIF(C6:AI6,"")=32,"",AN6-AO6)</f>
      </c>
      <c r="AQ6" s="177">
        <f>IF(COUNTIF(C6:AI6,"")=32,"",RANK(AR6,$AR$6:$AR$27,0))</f>
      </c>
      <c r="AR6" s="183">
        <f>IF(COUNTIF(C6:AI6,"")=32,"",IF(AM6="",0,AM6*10000)+AP6*500+AN6*10)</f>
      </c>
      <c r="AS6" s="6"/>
      <c r="AT6" s="5"/>
    </row>
    <row r="7" spans="1:46" ht="15.75" customHeight="1">
      <c r="A7" s="174"/>
      <c r="B7" s="176"/>
      <c r="C7" s="162"/>
      <c r="D7" s="163"/>
      <c r="E7" s="164"/>
      <c r="F7" s="7">
        <f>IF(E9="","",E9)</f>
      </c>
      <c r="G7" s="8" t="s">
        <v>7</v>
      </c>
      <c r="H7" s="7">
        <f>IF(C9="","",C9)</f>
      </c>
      <c r="I7" s="9">
        <f>IF(E11="","",E11)</f>
      </c>
      <c r="J7" s="8" t="s">
        <v>7</v>
      </c>
      <c r="K7" s="10">
        <f>IF(C11="","",C11)</f>
      </c>
      <c r="L7" s="7">
        <f>IF(E13="","",E13)</f>
      </c>
      <c r="M7" s="8" t="s">
        <v>7</v>
      </c>
      <c r="N7" s="10">
        <f>IF(C13="","",C13)</f>
      </c>
      <c r="O7" s="7">
        <f>IF(E15="","",E15)</f>
      </c>
      <c r="P7" s="8" t="s">
        <v>7</v>
      </c>
      <c r="Q7" s="10">
        <f>IF(C15="","",C15)</f>
      </c>
      <c r="R7" s="7">
        <f>IF(E17="","",E17)</f>
      </c>
      <c r="S7" s="8" t="s">
        <v>7</v>
      </c>
      <c r="T7" s="10">
        <f>IF(C17="","",C17)</f>
      </c>
      <c r="U7" s="7">
        <f>IF(E19="","",E19)</f>
      </c>
      <c r="V7" s="8" t="s">
        <v>7</v>
      </c>
      <c r="W7" s="10">
        <f>IF(C19="","",C19)</f>
      </c>
      <c r="X7" s="7">
        <f>IF(E21="","",E21)</f>
      </c>
      <c r="Y7" s="8" t="s">
        <v>7</v>
      </c>
      <c r="Z7" s="10">
        <f>IF(C21="","",C21)</f>
      </c>
      <c r="AA7" s="7">
        <f>IF(E23="","",E23)</f>
      </c>
      <c r="AB7" s="8" t="s">
        <v>7</v>
      </c>
      <c r="AC7" s="10">
        <f>IF(C23="","",C23)</f>
      </c>
      <c r="AD7" s="7">
        <f>IF(E25="","",E25)</f>
      </c>
      <c r="AE7" s="8" t="s">
        <v>7</v>
      </c>
      <c r="AF7" s="10">
        <f>IF(C25="","",C25)</f>
      </c>
      <c r="AG7" s="7">
        <f>IF(E27="","",E27)</f>
      </c>
      <c r="AH7" s="8" t="s">
        <v>7</v>
      </c>
      <c r="AI7" s="10">
        <f>IF(C27="","",C27)</f>
      </c>
      <c r="AJ7" s="180"/>
      <c r="AK7" s="180"/>
      <c r="AL7" s="180"/>
      <c r="AM7" s="178"/>
      <c r="AN7" s="180"/>
      <c r="AO7" s="180"/>
      <c r="AP7" s="180"/>
      <c r="AQ7" s="178"/>
      <c r="AR7" s="183"/>
      <c r="AS7" s="6"/>
      <c r="AT7" s="5"/>
    </row>
    <row r="8" spans="1:46" ht="15.75" customHeight="1">
      <c r="A8" s="184">
        <v>2</v>
      </c>
      <c r="B8" s="185" t="s">
        <v>241</v>
      </c>
      <c r="C8" s="165">
        <f>IF(C9&gt;E9,"○",IF(C9&lt;E9,"●",IF(C9="","","△")))</f>
      </c>
      <c r="D8" s="166"/>
      <c r="E8" s="167"/>
      <c r="F8" s="161" t="s">
        <v>13</v>
      </c>
      <c r="G8" s="159"/>
      <c r="H8" s="160"/>
      <c r="I8" s="158">
        <f>IF(F10="○","●",IF(F10="●","○",IF(F10="","","△")))</f>
      </c>
      <c r="J8" s="159"/>
      <c r="K8" s="160"/>
      <c r="L8" s="158">
        <f>IF(F12="○","●",IF(F12="●","○",IF(F12="","","△")))</f>
      </c>
      <c r="M8" s="159"/>
      <c r="N8" s="160"/>
      <c r="O8" s="158">
        <f>IF(F14="○","●",IF(F14="●","○",IF(F14="","","△")))</f>
      </c>
      <c r="P8" s="159"/>
      <c r="Q8" s="160"/>
      <c r="R8" s="158">
        <f>IF(F16="○","●",IF(F16="●","○",IF(F16="","","△")))</f>
      </c>
      <c r="S8" s="159"/>
      <c r="T8" s="160"/>
      <c r="U8" s="158">
        <f>IF(F18="○","●",IF(F18="●","○",IF(F18="","","△")))</f>
      </c>
      <c r="V8" s="159"/>
      <c r="W8" s="182"/>
      <c r="X8" s="158">
        <f>IF(F20="○","●",IF(F20="●","○",IF(F20="","","△")))</f>
      </c>
      <c r="Y8" s="159"/>
      <c r="Z8" s="182"/>
      <c r="AA8" s="158">
        <f>IF(F22="○","●",IF(F22="●","○",IF(F22="","","△")))</f>
      </c>
      <c r="AB8" s="159"/>
      <c r="AC8" s="182"/>
      <c r="AD8" s="158">
        <f>IF(F24="○","●",IF(F24="●","○",IF(F24="","","△")))</f>
      </c>
      <c r="AE8" s="159"/>
      <c r="AF8" s="182"/>
      <c r="AG8" s="158">
        <f>IF(F26="○","●",IF(F26="●","○",IF(F26="","","△")))</f>
      </c>
      <c r="AH8" s="159"/>
      <c r="AI8" s="182"/>
      <c r="AJ8" s="181">
        <f>IF(COUNTIF(C8:AI8,"")=32,"",COUNTIF(C8:AI8,"○"))</f>
      </c>
      <c r="AK8" s="181">
        <f>IF(COUNTIF(C8:AI8,"")=32,"",COUNTIF(C8:AI8,"●"))</f>
      </c>
      <c r="AL8" s="181">
        <f>IF(COUNTIF(C8:AI8,"")=32,"",COUNTIF(C8:AI8,"△"))</f>
      </c>
      <c r="AM8" s="177">
        <f>IF(AJ8="","",AJ8*3+AL8)</f>
      </c>
      <c r="AN8" s="179">
        <f>IF(COUNTIF(C8:AI8,"")=32,"",IF(C9="",0,C9)+IF(F9="",0,F9)+IF(I9="",0,I9)+IF(L9="",0,L9)+IF(O9="",0,O9)+IF(R9="",0,R9)+IF(U9="",0,U9)+IF(X9="",0,X9)+IF(AA9="",0,AA9)+IF(AD9="",0,AD9)+IF(AG9="",0,AG9))</f>
      </c>
      <c r="AO8" s="179">
        <f>IF(COUNTIF(C8:AI8,"")=32,"",IF(E9="",0,E9)+IF(H9="",0,H9)+IF(K9="",0,K9)+IF(N9="",0,N9)+IF(Q9="",0,Q9)+IF(T9="",0,T9)+IF(W9="",0,W9)+IF(Z9="",0,Z9)+IF(AC9="",0,AC9)+IF(AF9="",0,AF9)+IF(AI9="",0,AI9))</f>
      </c>
      <c r="AP8" s="181">
        <f>IF(COUNTIF(C8:AI8,"")=32,"",AN8-AO8)</f>
      </c>
      <c r="AQ8" s="177">
        <f>IF(COUNTIF(C8:AI8,"")=32,"",RANK(AR8,$AR$6:$AR$27,0))</f>
      </c>
      <c r="AR8" s="183">
        <f>IF(COUNTIF(C8:AI8,"")=32,"",IF(AM8="",0,AM8*10000)+AP8*500+AN8*10)</f>
      </c>
      <c r="AS8" s="6"/>
      <c r="AT8" s="5"/>
    </row>
    <row r="9" spans="1:46" ht="15.75" customHeight="1">
      <c r="A9" s="174"/>
      <c r="B9" s="176"/>
      <c r="C9" s="18"/>
      <c r="D9" s="8" t="s">
        <v>7</v>
      </c>
      <c r="E9" s="19"/>
      <c r="F9" s="162"/>
      <c r="G9" s="163"/>
      <c r="H9" s="164"/>
      <c r="I9" s="7">
        <f>IF(H11="","",H11)</f>
      </c>
      <c r="J9" s="8" t="s">
        <v>7</v>
      </c>
      <c r="K9" s="10">
        <f>IF(F11="","",F11)</f>
      </c>
      <c r="L9" s="7">
        <f>IF(H13="","",H13)</f>
      </c>
      <c r="M9" s="8" t="s">
        <v>7</v>
      </c>
      <c r="N9" s="10">
        <f>IF(F13="","",F13)</f>
      </c>
      <c r="O9" s="7">
        <f>IF(H15="","",H15)</f>
      </c>
      <c r="P9" s="8" t="s">
        <v>7</v>
      </c>
      <c r="Q9" s="10">
        <f>IF(F15="","",F15)</f>
      </c>
      <c r="R9" s="7">
        <f>IF(H17="","",H17)</f>
      </c>
      <c r="S9" s="8" t="s">
        <v>7</v>
      </c>
      <c r="T9" s="10">
        <f>IF(F17="","",F17)</f>
      </c>
      <c r="U9" s="7">
        <f>IF(H19="","",H19)</f>
      </c>
      <c r="V9" s="8" t="s">
        <v>7</v>
      </c>
      <c r="W9" s="10">
        <f>IF(F19="","",F19)</f>
      </c>
      <c r="X9" s="7">
        <f>IF(H21="","",H21)</f>
      </c>
      <c r="Y9" s="8" t="s">
        <v>7</v>
      </c>
      <c r="Z9" s="10">
        <f>IF(F21="","",F21)</f>
      </c>
      <c r="AA9" s="7">
        <f>IF(H23="","",H23)</f>
      </c>
      <c r="AB9" s="8" t="s">
        <v>7</v>
      </c>
      <c r="AC9" s="10">
        <f>IF(F23="","",F23)</f>
      </c>
      <c r="AD9" s="7">
        <f>IF(H25="","",H25)</f>
      </c>
      <c r="AE9" s="8" t="s">
        <v>7</v>
      </c>
      <c r="AF9" s="10">
        <f>IF(F25="","",F25)</f>
      </c>
      <c r="AG9" s="7">
        <f>IF(H27="","",H27)</f>
      </c>
      <c r="AH9" s="8" t="s">
        <v>7</v>
      </c>
      <c r="AI9" s="10">
        <f>IF(F27="","",F27)</f>
      </c>
      <c r="AJ9" s="180"/>
      <c r="AK9" s="180"/>
      <c r="AL9" s="180"/>
      <c r="AM9" s="178"/>
      <c r="AN9" s="180"/>
      <c r="AO9" s="180"/>
      <c r="AP9" s="180"/>
      <c r="AQ9" s="178"/>
      <c r="AR9" s="183"/>
      <c r="AS9" s="6"/>
      <c r="AT9" s="5"/>
    </row>
    <row r="10" spans="1:46" ht="15.75" customHeight="1">
      <c r="A10" s="184">
        <v>3</v>
      </c>
      <c r="B10" s="186" t="s">
        <v>242</v>
      </c>
      <c r="C10" s="165">
        <f>IF(C11&gt;E11,"○",IF(C11&lt;E11,"●",IF(C11="","","△")))</f>
      </c>
      <c r="D10" s="166"/>
      <c r="E10" s="167"/>
      <c r="F10" s="165">
        <f>IF(F11&gt;H11,"○",IF(F11&lt;H11,"●",IF(F11="","","△")))</f>
      </c>
      <c r="G10" s="166"/>
      <c r="H10" s="167"/>
      <c r="I10" s="161" t="s">
        <v>14</v>
      </c>
      <c r="J10" s="159"/>
      <c r="K10" s="160"/>
      <c r="L10" s="158">
        <f>IF(I12="○","●",IF(I12="●","○",IF(I12="","","△")))</f>
      </c>
      <c r="M10" s="159"/>
      <c r="N10" s="160"/>
      <c r="O10" s="158">
        <f>IF(I14="○","●",IF(I14="●","○",IF(I14="","","△")))</f>
      </c>
      <c r="P10" s="159"/>
      <c r="Q10" s="160"/>
      <c r="R10" s="158">
        <f>IF(I16="○","●",IF(I16="●","○",IF(I16="","","△")))</f>
      </c>
      <c r="S10" s="159"/>
      <c r="T10" s="160"/>
      <c r="U10" s="158">
        <f>IF(I18="○","●",IF(I18="●","○",IF(I18="","","△")))</f>
      </c>
      <c r="V10" s="159"/>
      <c r="W10" s="182"/>
      <c r="X10" s="158">
        <f>IF(I20="○","●",IF(I20="●","○",IF(I20="","","△")))</f>
      </c>
      <c r="Y10" s="159"/>
      <c r="Z10" s="182"/>
      <c r="AA10" s="158">
        <f>IF(I22="○","●",IF(I22="●","○",IF(I22="","","△")))</f>
      </c>
      <c r="AB10" s="159"/>
      <c r="AC10" s="182"/>
      <c r="AD10" s="158">
        <f>IF(I24="○","●",IF(I24="●","○",IF(I24="","","△")))</f>
      </c>
      <c r="AE10" s="159"/>
      <c r="AF10" s="182"/>
      <c r="AG10" s="158">
        <f>IF(I26="○","●",IF(I26="●","○",IF(I26="","","△")))</f>
      </c>
      <c r="AH10" s="159"/>
      <c r="AI10" s="182"/>
      <c r="AJ10" s="181">
        <f>IF(COUNTIF(C10:AI10,"")=32,"",COUNTIF(C10:AI10,"○"))</f>
      </c>
      <c r="AK10" s="181">
        <f>IF(COUNTIF(C10:AI10,"")=32,"",COUNTIF(C10:AI10,"●"))</f>
      </c>
      <c r="AL10" s="181">
        <f>IF(COUNTIF(C10:AI10,"")=32,"",COUNTIF(C10:AI10,"△"))</f>
      </c>
      <c r="AM10" s="177">
        <f>IF(AJ10="","",AJ10*3+AL10)</f>
      </c>
      <c r="AN10" s="179">
        <f>IF(COUNTIF(C10:AI10,"")=32,"",IF(C11="",0,C11)+IF(F11="",0,F11)+IF(I11="",0,I11)+IF(L11="",0,L11)+IF(O11="",0,O11)+IF(R11="",0,R11)+IF(U11="",0,U11)+IF(X11="",0,X11)+IF(AA11="",0,AA11)+IF(AD11="",0,AD11)+IF(AG11="",0,AG11))</f>
      </c>
      <c r="AO10" s="179">
        <f>IF(COUNTIF(C10:AI10,"")=32,"",IF(E11="",0,E11)+IF(H11="",0,H11)+IF(K11="",0,K11)+IF(N11="",0,N11)+IF(Q11="",0,Q11)+IF(T11="",0,T11)+IF(W11="",0,W11)+IF(Z11="",0,Z11)+IF(AC11="",0,AC11)+IF(AF11="",0,AF11)+IF(AI11="",0,AI11))</f>
      </c>
      <c r="AP10" s="181">
        <f>IF(COUNTIF(C10:AI10,"")=32,"",AN10-AO10)</f>
      </c>
      <c r="AQ10" s="177">
        <f>IF(COUNTIF(C10:AI10,"")=32,"",RANK(AR10,$AR$6:$AR$27,0))</f>
      </c>
      <c r="AR10" s="183">
        <f>IF(COUNTIF(C10:AI10,"")=32,"",IF(AM10="",0,AM10*10000)+AP10*500+AN10*10)</f>
      </c>
      <c r="AS10" s="6"/>
      <c r="AT10" s="5"/>
    </row>
    <row r="11" spans="1:46" ht="15.75" customHeight="1">
      <c r="A11" s="174"/>
      <c r="B11" s="176"/>
      <c r="C11" s="18"/>
      <c r="D11" s="8" t="s">
        <v>7</v>
      </c>
      <c r="E11" s="19"/>
      <c r="F11" s="18"/>
      <c r="G11" s="8" t="s">
        <v>7</v>
      </c>
      <c r="H11" s="19"/>
      <c r="I11" s="162"/>
      <c r="J11" s="163"/>
      <c r="K11" s="164"/>
      <c r="L11" s="7">
        <f>IF(K13="","",K13)</f>
      </c>
      <c r="M11" s="8" t="s">
        <v>7</v>
      </c>
      <c r="N11" s="10">
        <f>IF(I13="","",I13)</f>
      </c>
      <c r="O11" s="7">
        <f>IF(K15="","",K15)</f>
      </c>
      <c r="P11" s="8" t="s">
        <v>7</v>
      </c>
      <c r="Q11" s="10">
        <f>IF(I15="","",I15)</f>
      </c>
      <c r="R11" s="7">
        <f>IF(K17="","",K17)</f>
      </c>
      <c r="S11" s="8" t="s">
        <v>7</v>
      </c>
      <c r="T11" s="10">
        <f>IF(I17="","",I17)</f>
      </c>
      <c r="U11" s="7">
        <f>IF(K19="","",K19)</f>
      </c>
      <c r="V11" s="8" t="s">
        <v>7</v>
      </c>
      <c r="W11" s="10">
        <f>IF(I19="","",I19)</f>
      </c>
      <c r="X11" s="7">
        <f>IF(K21="","",K21)</f>
      </c>
      <c r="Y11" s="8" t="s">
        <v>7</v>
      </c>
      <c r="Z11" s="10">
        <f>IF(I21="","",I21)</f>
      </c>
      <c r="AA11" s="7">
        <f>IF(K23="","",K23)</f>
      </c>
      <c r="AB11" s="8" t="s">
        <v>7</v>
      </c>
      <c r="AC11" s="10">
        <f>IF(I23="","",I23)</f>
      </c>
      <c r="AD11" s="7">
        <f>IF(K25="","",K25)</f>
      </c>
      <c r="AE11" s="8" t="s">
        <v>7</v>
      </c>
      <c r="AF11" s="10">
        <f>IF(I25="","",I25)</f>
      </c>
      <c r="AG11" s="7">
        <f>IF(K27="","",K27)</f>
      </c>
      <c r="AH11" s="8" t="s">
        <v>7</v>
      </c>
      <c r="AI11" s="10">
        <f>IF(I27="","",I27)</f>
      </c>
      <c r="AJ11" s="180"/>
      <c r="AK11" s="180"/>
      <c r="AL11" s="180"/>
      <c r="AM11" s="178"/>
      <c r="AN11" s="180"/>
      <c r="AO11" s="180"/>
      <c r="AP11" s="180"/>
      <c r="AQ11" s="178"/>
      <c r="AR11" s="183"/>
      <c r="AS11" s="6"/>
      <c r="AT11" s="5"/>
    </row>
    <row r="12" spans="1:46" ht="15.75" customHeight="1">
      <c r="A12" s="184">
        <v>4</v>
      </c>
      <c r="B12" s="186" t="s">
        <v>243</v>
      </c>
      <c r="C12" s="165">
        <f>IF(C13&gt;E13,"○",IF(C13&lt;E13,"●",IF(C13="","","△")))</f>
      </c>
      <c r="D12" s="166"/>
      <c r="E12" s="167"/>
      <c r="F12" s="165">
        <f>IF(F13&gt;H13,"○",IF(F13&lt;H13,"●",IF(F13="","","△")))</f>
      </c>
      <c r="G12" s="166"/>
      <c r="H12" s="167"/>
      <c r="I12" s="165">
        <f>IF(I13&gt;K13,"○",IF(I13&lt;K13,"●",IF(I13="","","△")))</f>
      </c>
      <c r="J12" s="166"/>
      <c r="K12" s="167"/>
      <c r="L12" s="161" t="s">
        <v>13</v>
      </c>
      <c r="M12" s="159"/>
      <c r="N12" s="160"/>
      <c r="O12" s="158">
        <f>IF(L14="○","●",IF(L14="●","○",IF(L14="","","△")))</f>
      </c>
      <c r="P12" s="159"/>
      <c r="Q12" s="160"/>
      <c r="R12" s="158">
        <f>IF(L16="○","●",IF(L16="●","○",IF(L16="","","△")))</f>
      </c>
      <c r="S12" s="159"/>
      <c r="T12" s="160"/>
      <c r="U12" s="158">
        <f>IF(L18="○","●",IF(L18="●","○",IF(L18="","","△")))</f>
      </c>
      <c r="V12" s="159"/>
      <c r="W12" s="182"/>
      <c r="X12" s="158">
        <f>IF(L20="○","●",IF(L20="●","○",IF(L20="","","△")))</f>
      </c>
      <c r="Y12" s="159"/>
      <c r="Z12" s="182"/>
      <c r="AA12" s="158">
        <f>IF(L22="○","●",IF(L22="●","○",IF(L22="","","△")))</f>
      </c>
      <c r="AB12" s="159"/>
      <c r="AC12" s="182"/>
      <c r="AD12" s="158">
        <f>IF(L24="○","●",IF(L24="●","○",IF(L24="","","△")))</f>
      </c>
      <c r="AE12" s="159"/>
      <c r="AF12" s="182"/>
      <c r="AG12" s="158">
        <f>IF(L26="○","●",IF(L26="●","○",IF(L26="","","△")))</f>
      </c>
      <c r="AH12" s="159"/>
      <c r="AI12" s="182"/>
      <c r="AJ12" s="181">
        <f>IF(COUNTIF(C12:AI12,"")=32,"",COUNTIF(C12:AI12,"○"))</f>
      </c>
      <c r="AK12" s="181">
        <f>IF(COUNTIF(C12:AI12,"")=32,"",COUNTIF(C12:AI12,"●"))</f>
      </c>
      <c r="AL12" s="181">
        <f>IF(COUNTIF(C12:AI12,"")=32,"",COUNTIF(C12:AI12,"△"))</f>
      </c>
      <c r="AM12" s="177">
        <f>IF(AJ12="","",AJ12*3+AL12)</f>
      </c>
      <c r="AN12" s="179">
        <f>IF(COUNTIF(C12:AI12,"")=32,"",IF(C13="",0,C13)+IF(F13="",0,F13)+IF(I13="",0,I13)+IF(L13="",0,L13)+IF(O13="",0,O13)+IF(R13="",0,R13)+IF(U13="",0,U13)+IF(X13="",0,X13)+IF(AA13="",0,AA13)+IF(AD13="",0,AD13)+IF(AG13="",0,AG13))</f>
      </c>
      <c r="AO12" s="179">
        <f>IF(COUNTIF(C12:AI12,"")=32,"",IF(E13="",0,E13)+IF(H13="",0,H13)+IF(K13="",0,K13)+IF(N13="",0,N13)+IF(Q13="",0,Q13)+IF(T13="",0,T13)+IF(W13="",0,W13)+IF(Z13="",0,Z13)+IF(AC13="",0,AC13)+IF(AF13="",0,AF13)+IF(AI13="",0,AI13))</f>
      </c>
      <c r="AP12" s="181">
        <f>IF(COUNTIF(C12:AI12,"")=32,"",AN12-AO12)</f>
      </c>
      <c r="AQ12" s="177">
        <f>IF(COUNTIF(C12:AI12,"")=32,"",RANK(AR12,$AR$6:$AR$27,0))</f>
      </c>
      <c r="AR12" s="183">
        <f>IF(COUNTIF(C12:AI12,"")=32,"",IF(AM12="",0,AM12*10000)+AP12*500+AN12*10)</f>
      </c>
      <c r="AS12" s="6"/>
      <c r="AT12" s="5"/>
    </row>
    <row r="13" spans="1:46" ht="15.75" customHeight="1">
      <c r="A13" s="174"/>
      <c r="B13" s="176"/>
      <c r="C13" s="18"/>
      <c r="D13" s="8" t="s">
        <v>7</v>
      </c>
      <c r="E13" s="19"/>
      <c r="F13" s="18"/>
      <c r="G13" s="8" t="s">
        <v>7</v>
      </c>
      <c r="H13" s="19"/>
      <c r="I13" s="18"/>
      <c r="J13" s="8" t="s">
        <v>7</v>
      </c>
      <c r="K13" s="19"/>
      <c r="L13" s="162"/>
      <c r="M13" s="163"/>
      <c r="N13" s="164"/>
      <c r="O13" s="7">
        <f>IF(N15="","",N15)</f>
      </c>
      <c r="P13" s="8" t="s">
        <v>7</v>
      </c>
      <c r="Q13" s="10">
        <f>IF(L15="","",L15)</f>
      </c>
      <c r="R13" s="7">
        <f>IF(N17="","",N17)</f>
      </c>
      <c r="S13" s="8" t="s">
        <v>7</v>
      </c>
      <c r="T13" s="10">
        <f>IF($L$17="","",$L$17)</f>
      </c>
      <c r="U13" s="7">
        <f>IF(N19="","",N19)</f>
      </c>
      <c r="V13" s="8" t="s">
        <v>7</v>
      </c>
      <c r="W13" s="10">
        <f>IF(L19="","",L19)</f>
      </c>
      <c r="X13" s="7">
        <f>IF(Q19="","",Q19)</f>
      </c>
      <c r="Y13" s="8" t="s">
        <v>7</v>
      </c>
      <c r="Z13" s="10">
        <f>IF(O19="","",O19)</f>
      </c>
      <c r="AA13" s="7">
        <f>IF(T19="","",T19)</f>
      </c>
      <c r="AB13" s="8" t="s">
        <v>7</v>
      </c>
      <c r="AC13" s="10">
        <f>IF(R19="","",R19)</f>
      </c>
      <c r="AD13" s="7">
        <f>IF(W19="","",W19)</f>
      </c>
      <c r="AE13" s="8" t="s">
        <v>7</v>
      </c>
      <c r="AF13" s="10">
        <f>IF(U19="","",U19)</f>
      </c>
      <c r="AG13" s="7">
        <f>IF(N27="","",N27)</f>
      </c>
      <c r="AH13" s="8" t="s">
        <v>7</v>
      </c>
      <c r="AI13" s="10">
        <f>IF(O27="","",O27)</f>
      </c>
      <c r="AJ13" s="180"/>
      <c r="AK13" s="180"/>
      <c r="AL13" s="180"/>
      <c r="AM13" s="178"/>
      <c r="AN13" s="180"/>
      <c r="AO13" s="180"/>
      <c r="AP13" s="180"/>
      <c r="AQ13" s="178"/>
      <c r="AR13" s="183"/>
      <c r="AS13" s="6"/>
      <c r="AT13" s="5"/>
    </row>
    <row r="14" spans="1:46" ht="15.75" customHeight="1">
      <c r="A14" s="184">
        <v>5</v>
      </c>
      <c r="B14" s="186" t="s">
        <v>244</v>
      </c>
      <c r="C14" s="165">
        <f>IF(C15&gt;E15,"○",IF(C15&lt;E15,"●",IF(C15="","","△")))</f>
      </c>
      <c r="D14" s="166"/>
      <c r="E14" s="167"/>
      <c r="F14" s="165">
        <f>IF(F15&gt;H15,"○",IF(F15&lt;H15,"●",IF(F15="","","△")))</f>
      </c>
      <c r="G14" s="166"/>
      <c r="H14" s="167"/>
      <c r="I14" s="165">
        <f>IF(I15&gt;K15,"○",IF(I15&lt;K15,"●",IF(I15="","","△")))</f>
      </c>
      <c r="J14" s="166"/>
      <c r="K14" s="167"/>
      <c r="L14" s="165">
        <f>IF(L15&gt;N15,"○",IF(L15&lt;N15,"●",IF(L15="","","△")))</f>
      </c>
      <c r="M14" s="166"/>
      <c r="N14" s="167"/>
      <c r="O14" s="161" t="s">
        <v>13</v>
      </c>
      <c r="P14" s="159"/>
      <c r="Q14" s="160"/>
      <c r="R14" s="187">
        <f>IF(O16="○","●",IF(O16="●","○",IF(O16="","","△")))</f>
      </c>
      <c r="S14" s="166"/>
      <c r="T14" s="188"/>
      <c r="U14" s="187">
        <f>IF(O18="○","●",IF(O18="●","○",IF(O18="","","△")))</f>
      </c>
      <c r="V14" s="166"/>
      <c r="W14" s="167"/>
      <c r="X14" s="187">
        <f>IF(O20="○","●",IF(O20="●","○",IF(O20="","","△")))</f>
      </c>
      <c r="Y14" s="166"/>
      <c r="Z14" s="167"/>
      <c r="AA14" s="187">
        <f>IF(O22="○","●",IF(O22="●","○",IF(O22="","","△")))</f>
      </c>
      <c r="AB14" s="166"/>
      <c r="AC14" s="167"/>
      <c r="AD14" s="187">
        <f>IF(O24="○","●",IF(O24="●","○",IF(O24="","","△")))</f>
      </c>
      <c r="AE14" s="166"/>
      <c r="AF14" s="167"/>
      <c r="AG14" s="187">
        <f>IF(O26="○","●",IF(O26="●","○",IF(O26="","","△")))</f>
      </c>
      <c r="AH14" s="166"/>
      <c r="AI14" s="167"/>
      <c r="AJ14" s="181">
        <f>IF(COUNTIF(C14:AI14,"")=32,"",COUNTIF(C14:AI14,"○"))</f>
      </c>
      <c r="AK14" s="181">
        <f>IF(COUNTIF(C14:AI14,"")=32,"",COUNTIF(C14:AI14,"●"))</f>
      </c>
      <c r="AL14" s="181">
        <f>IF(COUNTIF(C14:AI14,"")=32,"",COUNTIF(C14:AI14,"△"))</f>
      </c>
      <c r="AM14" s="177">
        <f>IF(AJ14="","",AJ14*3+AL14)</f>
      </c>
      <c r="AN14" s="179">
        <f>IF(COUNTIF(C14:AI14,"")=32,"",IF(C15="",0,C15)+IF(F15="",0,F15)+IF(I15="",0,I15)+IF(L15="",0,L15)+IF(O15="",0,O15)+IF(R15="",0,R15)+IF(U15="",0,U15)+IF(X15="",0,X15)+IF(AA15="",0,AA15)+IF(AD15="",0,AD15)+IF(AG15="",0,AG15))</f>
      </c>
      <c r="AO14" s="179">
        <f>IF(COUNTIF(C14:AI14,"")=32,"",IF(E15="",0,E15)+IF(H15="",0,H15)+IF(K15="",0,K15)+IF(N15="",0,N15)+IF(Q15="",0,Q15)+IF(T15="",0,T15)+IF(W15="",0,W15)+IF(Z15="",0,Z15)+IF(AC15="",0,AC15)+IF(AF15="",0,AF15)+IF(AI15="",0,AI15))</f>
      </c>
      <c r="AP14" s="181">
        <f>IF(COUNTIF(C14:AI14,"")=32,"",AN14-AO14)</f>
      </c>
      <c r="AQ14" s="177">
        <f>IF(COUNTIF(C14:AI14,"")=32,"",RANK(AR14,$AR$6:$AR$27,0))</f>
      </c>
      <c r="AR14" s="183">
        <f>IF(COUNTIF(C14:AI14,"")=32,"",IF(AM14="",0,AM14*10000)+AP14*500+AN14*10)</f>
      </c>
      <c r="AS14" s="6"/>
      <c r="AT14" s="5"/>
    </row>
    <row r="15" spans="1:46" ht="15.75" customHeight="1">
      <c r="A15" s="174"/>
      <c r="B15" s="176"/>
      <c r="C15" s="18"/>
      <c r="D15" s="8" t="s">
        <v>7</v>
      </c>
      <c r="E15" s="19"/>
      <c r="F15" s="18"/>
      <c r="G15" s="8" t="s">
        <v>7</v>
      </c>
      <c r="H15" s="19"/>
      <c r="I15" s="18"/>
      <c r="J15" s="8" t="s">
        <v>7</v>
      </c>
      <c r="K15" s="19"/>
      <c r="L15" s="18"/>
      <c r="M15" s="8" t="s">
        <v>7</v>
      </c>
      <c r="N15" s="19"/>
      <c r="O15" s="162"/>
      <c r="P15" s="163"/>
      <c r="Q15" s="164"/>
      <c r="R15" s="7">
        <f>IF(Q17="","",Q17)</f>
      </c>
      <c r="S15" s="8" t="s">
        <v>7</v>
      </c>
      <c r="T15" s="10">
        <f>IF(O17="","",O17)</f>
      </c>
      <c r="U15" s="7">
        <f>IF(Q19="","",Q19)</f>
      </c>
      <c r="V15" s="8" t="s">
        <v>7</v>
      </c>
      <c r="W15" s="10">
        <f>IF(O19="","",O19)</f>
      </c>
      <c r="X15" s="7">
        <f>IF(Q21="","",Q21)</f>
      </c>
      <c r="Y15" s="8" t="s">
        <v>7</v>
      </c>
      <c r="Z15" s="10">
        <f>IF(O21="","",O21)</f>
      </c>
      <c r="AA15" s="7">
        <f>IF(Q23="","",Q23)</f>
      </c>
      <c r="AB15" s="8" t="s">
        <v>7</v>
      </c>
      <c r="AC15" s="10">
        <f>IF(O23="","",O23)</f>
      </c>
      <c r="AD15" s="7">
        <f>IF(Q25="","",Q25)</f>
      </c>
      <c r="AE15" s="8" t="s">
        <v>7</v>
      </c>
      <c r="AF15" s="10">
        <f>IF(O25="","",O25)</f>
      </c>
      <c r="AG15" s="7">
        <f>IF(Q27="","",Q27)</f>
      </c>
      <c r="AH15" s="8" t="s">
        <v>7</v>
      </c>
      <c r="AI15" s="10">
        <f>IF(O27="","",O27)</f>
      </c>
      <c r="AJ15" s="180"/>
      <c r="AK15" s="180"/>
      <c r="AL15" s="180"/>
      <c r="AM15" s="178"/>
      <c r="AN15" s="180"/>
      <c r="AO15" s="180"/>
      <c r="AP15" s="180"/>
      <c r="AQ15" s="178"/>
      <c r="AR15" s="183"/>
      <c r="AS15" s="6"/>
      <c r="AT15" s="5"/>
    </row>
    <row r="16" spans="1:46" ht="15.75" customHeight="1">
      <c r="A16" s="184">
        <v>6</v>
      </c>
      <c r="B16" s="186" t="s">
        <v>245</v>
      </c>
      <c r="C16" s="165">
        <f>IF(C17&gt;E17,"○",IF(C17&lt;E17,"●",IF(C17="","","△")))</f>
      </c>
      <c r="D16" s="166"/>
      <c r="E16" s="167"/>
      <c r="F16" s="165">
        <f>IF(F17&gt;H17,"○",IF(F17&lt;H17,"●",IF(F17="","","△")))</f>
      </c>
      <c r="G16" s="166"/>
      <c r="H16" s="167"/>
      <c r="I16" s="165">
        <f>IF(I17&gt;K17,"○",IF(I17&lt;K17,"●",IF(I17="","","△")))</f>
      </c>
      <c r="J16" s="166"/>
      <c r="K16" s="167"/>
      <c r="L16" s="165">
        <f>IF(L17&gt;N17,"○",IF(L17&lt;N17,"●",IF(L17="","","△")))</f>
      </c>
      <c r="M16" s="166"/>
      <c r="N16" s="167"/>
      <c r="O16" s="165">
        <f>IF(O17&gt;Q17,"○",IF(O17&lt;Q17,"●",IF(O17="","","△")))</f>
      </c>
      <c r="P16" s="166"/>
      <c r="Q16" s="167"/>
      <c r="R16" s="161" t="s">
        <v>13</v>
      </c>
      <c r="S16" s="159"/>
      <c r="T16" s="160"/>
      <c r="U16" s="158">
        <f>IF(R18="○","●",IF(R18="●","○",IF(R18="","","△")))</f>
      </c>
      <c r="V16" s="159"/>
      <c r="W16" s="182"/>
      <c r="X16" s="158">
        <f>IF(R20="○","●",IF(R20="●","○",IF(R20="","","△")))</f>
      </c>
      <c r="Y16" s="159"/>
      <c r="Z16" s="182"/>
      <c r="AA16" s="158">
        <f>IF(R22="○","●",IF(R22="●","○",IF(R22="","","△")))</f>
      </c>
      <c r="AB16" s="159"/>
      <c r="AC16" s="182"/>
      <c r="AD16" s="158">
        <f>IF(R24="○","●",IF(R24="●","○",IF(R24="","","△")))</f>
      </c>
      <c r="AE16" s="159"/>
      <c r="AF16" s="182"/>
      <c r="AG16" s="158">
        <f>IF(R26="○","●",IF(R26="●","○",IF(R26="","","△")))</f>
      </c>
      <c r="AH16" s="159"/>
      <c r="AI16" s="182"/>
      <c r="AJ16" s="181">
        <f>IF(COUNTIF(C16:AI16,"")=32,"",COUNTIF(C16:AI16,"○"))</f>
      </c>
      <c r="AK16" s="181">
        <f>IF(COUNTIF(C16:AI16,"")=32,"",COUNTIF(C16:AI16,"●"))</f>
      </c>
      <c r="AL16" s="181">
        <f>IF(COUNTIF(C16:AI16,"")=32,"",COUNTIF(C16:AI16,"△"))</f>
      </c>
      <c r="AM16" s="177">
        <f>IF(AJ16="","",AJ16*3+AL16)</f>
      </c>
      <c r="AN16" s="179">
        <f>IF(COUNTIF(C16:AI16,"")=32,"",IF(C17="",0,C17)+IF(F17="",0,F17)+IF(I17="",0,I17)+IF(L17="",0,L17)+IF(O17="",0,O17)+IF(R17="",0,R17)+IF(U17="",0,U17)+IF(X17="",0,X17)+IF(AA17="",0,AA17)+IF(AD17="",0,AD17)+IF(AG17="",0,AG17))</f>
      </c>
      <c r="AO16" s="179">
        <f>IF(COUNTIF(C16:AI16,"")=32,"",IF(E17="",0,E17)+IF(H17="",0,H17)+IF(K17="",0,K17)+IF(N17="",0,N17)+IF(Q17="",0,Q17)+IF(T17="",0,T17)+IF(W17="",0,W17)+IF(Z17="",0,Z17)+IF(AC17="",0,AC17)+IF(AF17="",0,AF17)+IF(AI17="",0,AI17))</f>
      </c>
      <c r="AP16" s="181">
        <f>IF(COUNTIF(C16:AI16,"")=32,"",AN16-AO16)</f>
      </c>
      <c r="AQ16" s="177">
        <f>IF(COUNTIF(C16:AI16,"")=32,"",RANK(AR16,$AR$6:$AR$27,0))</f>
      </c>
      <c r="AR16" s="183">
        <f>IF(COUNTIF(C16:AI16,"")=32,"",IF(AM16="",0,AM16*10000)+AP16*500+AN16*10)</f>
      </c>
      <c r="AS16" s="6"/>
      <c r="AT16" s="5"/>
    </row>
    <row r="17" spans="1:46" ht="15.75" customHeight="1">
      <c r="A17" s="174"/>
      <c r="B17" s="176"/>
      <c r="C17" s="18"/>
      <c r="D17" s="8" t="s">
        <v>7</v>
      </c>
      <c r="E17" s="19"/>
      <c r="F17" s="18"/>
      <c r="G17" s="8" t="s">
        <v>7</v>
      </c>
      <c r="H17" s="19"/>
      <c r="I17" s="18"/>
      <c r="J17" s="8" t="s">
        <v>7</v>
      </c>
      <c r="K17" s="19"/>
      <c r="L17" s="18"/>
      <c r="M17" s="8" t="s">
        <v>7</v>
      </c>
      <c r="N17" s="19"/>
      <c r="O17" s="18"/>
      <c r="P17" s="8" t="s">
        <v>7</v>
      </c>
      <c r="Q17" s="19"/>
      <c r="R17" s="162"/>
      <c r="S17" s="163"/>
      <c r="T17" s="164"/>
      <c r="U17" s="7">
        <f>IF(T19="","",T19)</f>
      </c>
      <c r="V17" s="8" t="s">
        <v>7</v>
      </c>
      <c r="W17" s="10">
        <f>IF(R19="","",R19)</f>
      </c>
      <c r="X17" s="7">
        <f>IF(T21="","",T21)</f>
      </c>
      <c r="Y17" s="8" t="s">
        <v>7</v>
      </c>
      <c r="Z17" s="10">
        <f>IF(R21="","",R21)</f>
      </c>
      <c r="AA17" s="7">
        <f>IF(T23="","",T23)</f>
      </c>
      <c r="AB17" s="8" t="s">
        <v>7</v>
      </c>
      <c r="AC17" s="10">
        <f>IF(R23="","",R23)</f>
      </c>
      <c r="AD17" s="7">
        <f>IF(T25="","",T25)</f>
      </c>
      <c r="AE17" s="8" t="s">
        <v>7</v>
      </c>
      <c r="AF17" s="10">
        <f>IF(R25="","",R25)</f>
      </c>
      <c r="AG17" s="7">
        <f>IF(T27="","",T27)</f>
      </c>
      <c r="AH17" s="8" t="s">
        <v>7</v>
      </c>
      <c r="AI17" s="10">
        <f>IF(R27="","",R27)</f>
      </c>
      <c r="AJ17" s="180"/>
      <c r="AK17" s="180"/>
      <c r="AL17" s="180"/>
      <c r="AM17" s="178"/>
      <c r="AN17" s="180"/>
      <c r="AO17" s="180"/>
      <c r="AP17" s="180"/>
      <c r="AQ17" s="178"/>
      <c r="AR17" s="183"/>
      <c r="AS17" s="6"/>
      <c r="AT17" s="5"/>
    </row>
    <row r="18" spans="1:46" ht="15.75" customHeight="1">
      <c r="A18" s="184">
        <v>7</v>
      </c>
      <c r="B18" s="186" t="s">
        <v>246</v>
      </c>
      <c r="C18" s="165">
        <f>IF(C19&gt;E19,"○",IF(C19&lt;E19,"●",IF(C19="","","△")))</f>
      </c>
      <c r="D18" s="166"/>
      <c r="E18" s="167"/>
      <c r="F18" s="165">
        <f>IF(F19&gt;H19,"○",IF(F19&lt;H19,"●",IF(F19="","","△")))</f>
      </c>
      <c r="G18" s="166"/>
      <c r="H18" s="167"/>
      <c r="I18" s="165">
        <f>IF(I19&gt;K19,"○",IF(I19&lt;K19,"●",IF(I19="","","△")))</f>
      </c>
      <c r="J18" s="166"/>
      <c r="K18" s="167"/>
      <c r="L18" s="165">
        <f>IF(L19&gt;N19,"○",IF(L19&lt;N19,"●",IF(L19="","","△")))</f>
      </c>
      <c r="M18" s="166"/>
      <c r="N18" s="167"/>
      <c r="O18" s="165">
        <f>IF(O19&gt;Q19,"○",IF(O19&lt;Q19,"●",IF(O19="","","△")))</f>
      </c>
      <c r="P18" s="166"/>
      <c r="Q18" s="167"/>
      <c r="R18" s="165">
        <f>IF(R19&gt;T19,"○",IF(R19&lt;T19,"●",IF(R19="","","△")))</f>
      </c>
      <c r="S18" s="166"/>
      <c r="T18" s="167"/>
      <c r="U18" s="161" t="s">
        <v>13</v>
      </c>
      <c r="V18" s="159"/>
      <c r="W18" s="160"/>
      <c r="X18" s="158">
        <f>IF(U20="○","●",IF(U20="●","○",IF(U20="","","△")))</f>
      </c>
      <c r="Y18" s="159"/>
      <c r="Z18" s="182"/>
      <c r="AA18" s="158">
        <f>IF(U22="○","●",IF(U22="●","○",IF(U22="","","△")))</f>
      </c>
      <c r="AB18" s="159"/>
      <c r="AC18" s="182"/>
      <c r="AD18" s="158">
        <f>IF(U24="○","●",IF(U24="●","○",IF(U24="","","△")))</f>
      </c>
      <c r="AE18" s="159"/>
      <c r="AF18" s="182"/>
      <c r="AG18" s="158">
        <f>IF(U26="○","●",IF(U26="●","○",IF(U26="","","△")))</f>
      </c>
      <c r="AH18" s="159"/>
      <c r="AI18" s="182"/>
      <c r="AJ18" s="181">
        <f>IF(COUNTIF(C18:AI18,"")=32,"",COUNTIF(C18:AI18,"○"))</f>
      </c>
      <c r="AK18" s="181">
        <f>IF(COUNTIF(C18:AI18,"")=32,"",COUNTIF(C18:AI18,"●"))</f>
      </c>
      <c r="AL18" s="181">
        <f>IF(COUNTIF(C18:AI18,"")=32,"",COUNTIF(C18:AI18,"△"))</f>
      </c>
      <c r="AM18" s="177">
        <f>IF(AJ18="","",AJ18*3+AL18)</f>
      </c>
      <c r="AN18" s="179">
        <f>IF(COUNTIF(C18:AI18,"")=32,"",IF(C19="",0,C19)+IF(F19="",0,F19)+IF(I19="",0,I19)+IF(L19="",0,L19)+IF(O19="",0,O19)+IF(R19="",0,R19)+IF(U19="",0,U19)+IF(X19="",0,X19)+IF(AA19="",0,AA19)+IF(AD19="",0,AD19)+IF(AG19="",0,AG19))</f>
      </c>
      <c r="AO18" s="179">
        <f>IF(COUNTIF(C18:AI18,"")=32,"",IF(E19="",0,E19)+IF(H19="",0,H19)+IF(K19="",0,K19)+IF(N19="",0,N19)+IF(Q19="",0,Q19)+IF(T19="",0,T19)+IF(W19="",0,W19)+IF(Z19="",0,Z19)+IF(AC19="",0,AC19)+IF(AF19="",0,AF19)+IF(AI19="",0,AI19))</f>
      </c>
      <c r="AP18" s="181">
        <f>IF(COUNTIF(C18:AI18,"")=32,"",AN18-AO18)</f>
      </c>
      <c r="AQ18" s="177">
        <f>IF(COUNTIF(C18:AI18,"")=32,"",RANK(AR18,$AR$6:$AR$27,0))</f>
      </c>
      <c r="AR18" s="183">
        <f>IF(COUNTIF(C18:AI18,"")=32,"",IF(AM18="",0,AM18*10000)+AP18*500+AN18*10)</f>
      </c>
      <c r="AS18" s="6"/>
      <c r="AT18" s="5"/>
    </row>
    <row r="19" spans="1:46" ht="15.75" customHeight="1">
      <c r="A19" s="174"/>
      <c r="B19" s="176"/>
      <c r="C19" s="18"/>
      <c r="D19" s="8" t="s">
        <v>7</v>
      </c>
      <c r="E19" s="19"/>
      <c r="F19" s="18"/>
      <c r="G19" s="8" t="s">
        <v>7</v>
      </c>
      <c r="H19" s="19"/>
      <c r="I19" s="18"/>
      <c r="J19" s="8" t="s">
        <v>7</v>
      </c>
      <c r="K19" s="19"/>
      <c r="L19" s="18"/>
      <c r="M19" s="8" t="s">
        <v>7</v>
      </c>
      <c r="N19" s="19"/>
      <c r="O19" s="18"/>
      <c r="P19" s="8" t="s">
        <v>7</v>
      </c>
      <c r="Q19" s="19"/>
      <c r="R19" s="18"/>
      <c r="S19" s="8" t="s">
        <v>7</v>
      </c>
      <c r="T19" s="19"/>
      <c r="U19" s="162"/>
      <c r="V19" s="163"/>
      <c r="W19" s="164"/>
      <c r="X19" s="7">
        <f>IF(W21="","",W21)</f>
      </c>
      <c r="Y19" s="8" t="s">
        <v>7</v>
      </c>
      <c r="Z19" s="10">
        <f>IF(U21="","",U21)</f>
      </c>
      <c r="AA19" s="7">
        <f>IF(W23="","",W23)</f>
      </c>
      <c r="AB19" s="8" t="s">
        <v>7</v>
      </c>
      <c r="AC19" s="10">
        <f>IF(U23="","",U23)</f>
      </c>
      <c r="AD19" s="7">
        <f>IF(W25="","",W25)</f>
      </c>
      <c r="AE19" s="8" t="s">
        <v>7</v>
      </c>
      <c r="AF19" s="10">
        <f>IF(U25="","",U214)</f>
      </c>
      <c r="AG19" s="7">
        <f>IF(W27="","",W27)</f>
      </c>
      <c r="AH19" s="8" t="s">
        <v>7</v>
      </c>
      <c r="AI19" s="10">
        <f>IF(U27="","",U27)</f>
      </c>
      <c r="AJ19" s="180"/>
      <c r="AK19" s="180"/>
      <c r="AL19" s="180"/>
      <c r="AM19" s="178"/>
      <c r="AN19" s="180"/>
      <c r="AO19" s="180"/>
      <c r="AP19" s="180"/>
      <c r="AQ19" s="178"/>
      <c r="AR19" s="183"/>
      <c r="AS19" s="6"/>
      <c r="AT19" s="5"/>
    </row>
    <row r="20" spans="1:46" ht="15.75" customHeight="1">
      <c r="A20" s="184">
        <v>8</v>
      </c>
      <c r="B20" s="186" t="s">
        <v>247</v>
      </c>
      <c r="C20" s="165">
        <f>IF(C21&gt;E21,"○",IF(C21&lt;E21,"●",IF(C21="","","△")))</f>
      </c>
      <c r="D20" s="166"/>
      <c r="E20" s="167"/>
      <c r="F20" s="165">
        <f>IF(F21&gt;H21,"○",IF(F21&lt;H21,"●",IF(F21="","","△")))</f>
      </c>
      <c r="G20" s="166"/>
      <c r="H20" s="167"/>
      <c r="I20" s="165">
        <f>IF(I21&gt;K21,"○",IF(I21&lt;K21,"●",IF(I21="","","△")))</f>
      </c>
      <c r="J20" s="166"/>
      <c r="K20" s="167"/>
      <c r="L20" s="165">
        <f>IF(L21&gt;N21,"○",IF(L21&lt;N21,"●",IF(L21="","","△")))</f>
      </c>
      <c r="M20" s="166"/>
      <c r="N20" s="167"/>
      <c r="O20" s="165">
        <f>IF(O21&gt;Q21,"○",IF(O21&lt;Q21,"●",IF(O21="","","△")))</f>
      </c>
      <c r="P20" s="166"/>
      <c r="Q20" s="167"/>
      <c r="R20" s="165">
        <f>IF(R21&gt;T21,"○",IF(R21&lt;T21,"●",IF(R21="","","△")))</f>
      </c>
      <c r="S20" s="166"/>
      <c r="T20" s="167"/>
      <c r="U20" s="165">
        <f>IF(U21&gt;W21,"○",IF(U21&lt;W21,"●",IF(U21="","","△")))</f>
      </c>
      <c r="V20" s="166"/>
      <c r="W20" s="167"/>
      <c r="X20" s="161" t="s">
        <v>12</v>
      </c>
      <c r="Y20" s="159"/>
      <c r="Z20" s="160"/>
      <c r="AA20" s="158">
        <f>IF(X22="○","●",IF(X22="●","○",IF(X22="","","△")))</f>
      </c>
      <c r="AB20" s="159"/>
      <c r="AC20" s="182"/>
      <c r="AD20" s="158">
        <f>IF(X24="○","●",IF(X24="●","○",IF(X24="","","△")))</f>
      </c>
      <c r="AE20" s="159"/>
      <c r="AF20" s="182"/>
      <c r="AG20" s="158">
        <f>IF(X26="○","●",IF(X26="●","○",IF(X26="","","△")))</f>
      </c>
      <c r="AH20" s="159"/>
      <c r="AI20" s="182"/>
      <c r="AJ20" s="181">
        <f>IF(COUNTIF(C20:AI20,"")=32,"",COUNTIF(C20:AI20,"○"))</f>
      </c>
      <c r="AK20" s="181">
        <f>IF(COUNTIF(C20:AI20,"")=32,"",COUNTIF(C20:AI20,"●"))</f>
      </c>
      <c r="AL20" s="181">
        <f>IF(COUNTIF(C20:AI20,"")=32,"",COUNTIF(C20:AI20,"△"))</f>
      </c>
      <c r="AM20" s="177">
        <f>IF(AJ20="","",AJ20*3+AL20)</f>
      </c>
      <c r="AN20" s="179">
        <f>IF(COUNTIF(C20:AI20,"")=32,"",IF(C21="",0,C21)+IF(F21="",0,F21)+IF(I21="",0,I21)+IF(L21="",0,L21)+IF(O21="",0,O21)+IF(R21="",0,R21)+IF(U21="",0,U21)+IF(X21="",0,X21)+IF(AA21="",0,AA21)+IF(AD21="",0,AD21)+IF(AG21="",0,AG21))</f>
      </c>
      <c r="AO20" s="179">
        <f>IF(COUNTIF(C20:AI20,"")=32,"",IF(E21="",0,E21)+IF(H21="",0,H21)+IF(K21="",0,K21)+IF(N21="",0,N21)+IF(Q21="",0,Q21)+IF(T21="",0,T21)+IF(W21="",0,W21)+IF(Z21="",0,Z21)+IF(AC21="",0,AC21)+IF(AF21="",0,AF21)+IF(AI21="",0,AI21))</f>
      </c>
      <c r="AP20" s="181">
        <f>IF(COUNTIF(C20:AI20,"")=32,"",AN20-AO20)</f>
      </c>
      <c r="AQ20" s="177">
        <f>IF(COUNTIF(C20:AI20,"")=32,"",RANK(AR20,$AR$6:$AR$27,0))</f>
      </c>
      <c r="AR20" s="183">
        <f>IF(COUNTIF(C20:AI20,"")=32,"",IF(AM20="",0,AM20*10000)+AP20*500+AN20*10)</f>
      </c>
      <c r="AS20" s="6"/>
      <c r="AT20" s="5"/>
    </row>
    <row r="21" spans="1:46" ht="15.75" customHeight="1">
      <c r="A21" s="174"/>
      <c r="B21" s="176"/>
      <c r="C21" s="18"/>
      <c r="D21" s="8" t="s">
        <v>7</v>
      </c>
      <c r="E21" s="19"/>
      <c r="F21" s="18"/>
      <c r="G21" s="8" t="s">
        <v>7</v>
      </c>
      <c r="H21" s="19"/>
      <c r="I21" s="18"/>
      <c r="J21" s="8" t="s">
        <v>7</v>
      </c>
      <c r="K21" s="19"/>
      <c r="L21" s="18"/>
      <c r="M21" s="8" t="s">
        <v>7</v>
      </c>
      <c r="N21" s="19"/>
      <c r="O21" s="18"/>
      <c r="P21" s="8" t="s">
        <v>7</v>
      </c>
      <c r="Q21" s="19"/>
      <c r="R21" s="18"/>
      <c r="S21" s="8" t="s">
        <v>7</v>
      </c>
      <c r="T21" s="19"/>
      <c r="U21" s="18"/>
      <c r="V21" s="8" t="s">
        <v>7</v>
      </c>
      <c r="W21" s="19"/>
      <c r="X21" s="162"/>
      <c r="Y21" s="163"/>
      <c r="Z21" s="164"/>
      <c r="AA21" s="7">
        <f>IF(Z23="","",Z23)</f>
      </c>
      <c r="AB21" s="8" t="s">
        <v>7</v>
      </c>
      <c r="AC21" s="10">
        <f>IF(X23="","",X23)</f>
      </c>
      <c r="AD21" s="7">
        <f>IF(Z25="","",Z25)</f>
      </c>
      <c r="AE21" s="8" t="s">
        <v>7</v>
      </c>
      <c r="AF21" s="10">
        <f>IF(X25="","",X25)</f>
      </c>
      <c r="AG21" s="7">
        <f>IF(Z27="","",Z27)</f>
      </c>
      <c r="AH21" s="8" t="s">
        <v>7</v>
      </c>
      <c r="AI21" s="10">
        <f>IF(X27="","",X27)</f>
      </c>
      <c r="AJ21" s="180"/>
      <c r="AK21" s="180"/>
      <c r="AL21" s="180"/>
      <c r="AM21" s="178"/>
      <c r="AN21" s="180"/>
      <c r="AO21" s="180"/>
      <c r="AP21" s="180"/>
      <c r="AQ21" s="178"/>
      <c r="AR21" s="183"/>
      <c r="AS21" s="6"/>
      <c r="AT21" s="5"/>
    </row>
    <row r="22" spans="1:46" ht="15.75" customHeight="1">
      <c r="A22" s="184">
        <v>9</v>
      </c>
      <c r="B22" s="186" t="s">
        <v>248</v>
      </c>
      <c r="C22" s="165">
        <f>IF(C23&gt;E23,"○",IF(C23&lt;E23,"●",IF(C23="","","△")))</f>
      </c>
      <c r="D22" s="166"/>
      <c r="E22" s="167"/>
      <c r="F22" s="165">
        <f>IF(F23&gt;H23,"○",IF(F23&lt;H23,"●",IF(F23="","","△")))</f>
      </c>
      <c r="G22" s="166"/>
      <c r="H22" s="167"/>
      <c r="I22" s="165">
        <f>IF(I23&gt;K23,"○",IF(I23&lt;K23,"●",IF(I23="","","△")))</f>
      </c>
      <c r="J22" s="166"/>
      <c r="K22" s="167"/>
      <c r="L22" s="165">
        <f>IF(L23&gt;N23,"○",IF(L23&lt;N23,"●",IF(L23="","","△")))</f>
      </c>
      <c r="M22" s="166"/>
      <c r="N22" s="167"/>
      <c r="O22" s="165">
        <f>IF(O23&gt;Q23,"○",IF(O23&lt;Q23,"●",IF(O23="","","△")))</f>
      </c>
      <c r="P22" s="166"/>
      <c r="Q22" s="167"/>
      <c r="R22" s="165">
        <f>IF(R23&gt;T23,"○",IF(R23&lt;T23,"●",IF(R23="","","△")))</f>
      </c>
      <c r="S22" s="166"/>
      <c r="T22" s="167"/>
      <c r="U22" s="165">
        <f>IF(U23&gt;W23,"○",IF(U23&lt;W23,"●",IF(U23="","","△")))</f>
      </c>
      <c r="V22" s="166"/>
      <c r="W22" s="167"/>
      <c r="X22" s="165">
        <f>IF(X23&gt;Z23,"○",IF(X23&lt;Z23,"●",IF(X23="","","△")))</f>
      </c>
      <c r="Y22" s="166"/>
      <c r="Z22" s="167"/>
      <c r="AA22" s="161" t="s">
        <v>12</v>
      </c>
      <c r="AB22" s="159"/>
      <c r="AC22" s="160"/>
      <c r="AD22" s="158">
        <f>IF(AA24="○","●",IF(AA24="●","○",IF(AA24="","","△")))</f>
      </c>
      <c r="AE22" s="159"/>
      <c r="AF22" s="182"/>
      <c r="AG22" s="158">
        <f>IF(AA26="○","●",IF(AA26="●","○",IF(AA26="","","△")))</f>
      </c>
      <c r="AH22" s="159"/>
      <c r="AI22" s="182"/>
      <c r="AJ22" s="181">
        <f>IF(COUNTIF(C22:AI22,"")=32,"",COUNTIF(C22:AI22,"○"))</f>
      </c>
      <c r="AK22" s="181">
        <f>IF(COUNTIF(C22:AI22,"")=32,"",COUNTIF(C22:AI22,"●"))</f>
      </c>
      <c r="AL22" s="181">
        <f>IF(COUNTIF(C22:AI22,"")=32,"",COUNTIF(C22:AI22,"△"))</f>
      </c>
      <c r="AM22" s="177">
        <f>IF(AJ22="","",AJ22*3+AL22)</f>
      </c>
      <c r="AN22" s="179">
        <f>IF(COUNTIF(C22:AI22,"")=32,"",IF(C23="",0,C23)+IF(F23="",0,F23)+IF(I23="",0,I23)+IF(L23="",0,L23)+IF(O23="",0,O23)+IF(R23="",0,R23)+IF(U23="",0,U23)+IF(X23="",0,X23)+IF(AA23="",0,AA23)+IF(AD23="",0,AD23)+IF(AG23="",0,AG23))</f>
      </c>
      <c r="AO22" s="179">
        <f>IF(COUNTIF(C22:AI22,"")=32,"",IF(E23="",0,E23)+IF(H23="",0,H23)+IF(K23="",0,K23)+IF(N23="",0,N23)+IF(Q23="",0,Q23)+IF(T23="",0,T23)+IF(W23="",0,W23)+IF(Z23="",0,Z23)+IF(AC23="",0,AC23)+IF(AF23="",0,AF23)+IF(AI23="",0,AI23))</f>
      </c>
      <c r="AP22" s="181">
        <f>IF(COUNTIF(C22:AI22,"")=32,"",AN22-AO22)</f>
      </c>
      <c r="AQ22" s="177">
        <f>IF(COUNTIF(C22:AI22,"")=32,"",RANK(AR22,$AR$6:$AR$27,0))</f>
      </c>
      <c r="AR22" s="183">
        <f>IF(COUNTIF(C22:AI22,"")=32,"",IF(AM22="",0,AM22*10000)+AP22*500+AN22*10)</f>
      </c>
      <c r="AS22" s="6"/>
      <c r="AT22" s="5"/>
    </row>
    <row r="23" spans="1:46" ht="15.75" customHeight="1">
      <c r="A23" s="174"/>
      <c r="B23" s="176"/>
      <c r="C23" s="18"/>
      <c r="D23" s="8" t="s">
        <v>7</v>
      </c>
      <c r="E23" s="19"/>
      <c r="F23" s="18"/>
      <c r="G23" s="8" t="s">
        <v>7</v>
      </c>
      <c r="H23" s="19"/>
      <c r="I23" s="18"/>
      <c r="J23" s="8" t="s">
        <v>7</v>
      </c>
      <c r="K23" s="19"/>
      <c r="L23" s="18"/>
      <c r="M23" s="8" t="s">
        <v>7</v>
      </c>
      <c r="N23" s="19"/>
      <c r="O23" s="18"/>
      <c r="P23" s="8" t="s">
        <v>7</v>
      </c>
      <c r="Q23" s="19"/>
      <c r="R23" s="18"/>
      <c r="S23" s="8" t="s">
        <v>7</v>
      </c>
      <c r="T23" s="19"/>
      <c r="U23" s="18"/>
      <c r="V23" s="8" t="s">
        <v>7</v>
      </c>
      <c r="W23" s="19"/>
      <c r="X23" s="18"/>
      <c r="Y23" s="8" t="s">
        <v>7</v>
      </c>
      <c r="Z23" s="19"/>
      <c r="AA23" s="162"/>
      <c r="AB23" s="163"/>
      <c r="AC23" s="164"/>
      <c r="AD23" s="7">
        <f>IF(AC25="","",AC25)</f>
      </c>
      <c r="AE23" s="8" t="s">
        <v>7</v>
      </c>
      <c r="AF23" s="10">
        <f>IF(AA25="","",AA25)</f>
      </c>
      <c r="AG23" s="7">
        <f>IF(AC27="","",AC27)</f>
      </c>
      <c r="AH23" s="8" t="s">
        <v>7</v>
      </c>
      <c r="AI23" s="10">
        <f>IF(AA27="","",AA27)</f>
      </c>
      <c r="AJ23" s="180"/>
      <c r="AK23" s="180"/>
      <c r="AL23" s="180"/>
      <c r="AM23" s="178"/>
      <c r="AN23" s="180"/>
      <c r="AO23" s="180"/>
      <c r="AP23" s="180"/>
      <c r="AQ23" s="178"/>
      <c r="AR23" s="183"/>
      <c r="AS23" s="6"/>
      <c r="AT23" s="5"/>
    </row>
    <row r="24" spans="1:46" ht="15.75" customHeight="1">
      <c r="A24" s="184">
        <v>10</v>
      </c>
      <c r="B24" s="186" t="s">
        <v>249</v>
      </c>
      <c r="C24" s="165">
        <f>IF(C25&gt;E25,"○",IF(C25&lt;E25,"●",IF(C25="","","△")))</f>
      </c>
      <c r="D24" s="166"/>
      <c r="E24" s="167"/>
      <c r="F24" s="165">
        <f>IF(F25&gt;H25,"○",IF(F25&lt;H25,"●",IF(F25="","","△")))</f>
      </c>
      <c r="G24" s="166"/>
      <c r="H24" s="167"/>
      <c r="I24" s="165">
        <f>IF(I25&gt;K25,"○",IF(I25&lt;K25,"●",IF(I25="","","△")))</f>
      </c>
      <c r="J24" s="166"/>
      <c r="K24" s="167"/>
      <c r="L24" s="165">
        <f>IF(L25&gt;N25,"○",IF(L25&lt;N25,"●",IF(L25="","","△")))</f>
      </c>
      <c r="M24" s="166"/>
      <c r="N24" s="167"/>
      <c r="O24" s="165">
        <f>IF(O25&gt;Q25,"○",IF(O25&lt;Q25,"●",IF(O25="","","△")))</f>
      </c>
      <c r="P24" s="166"/>
      <c r="Q24" s="167"/>
      <c r="R24" s="165">
        <f>IF(R25&gt;T25,"○",IF(R25&lt;T25,"●",IF(R25="","","△")))</f>
      </c>
      <c r="S24" s="166"/>
      <c r="T24" s="167"/>
      <c r="U24" s="165">
        <f>IF(U25&gt;W25,"○",IF(U25&lt;W25,"●",IF(U25="","","△")))</f>
      </c>
      <c r="V24" s="166"/>
      <c r="W24" s="167"/>
      <c r="X24" s="165">
        <f>IF(X25&gt;Z25,"○",IF(X25&lt;Z25,"●",IF(X25="","","△")))</f>
      </c>
      <c r="Y24" s="166"/>
      <c r="Z24" s="167"/>
      <c r="AA24" s="165">
        <f>IF(AA25&gt;AC25,"○",IF(AA25&lt;AC25,"●",IF(AA25="","","△")))</f>
      </c>
      <c r="AB24" s="166"/>
      <c r="AC24" s="167"/>
      <c r="AD24" s="161" t="s">
        <v>12</v>
      </c>
      <c r="AE24" s="159"/>
      <c r="AF24" s="160"/>
      <c r="AG24" s="158">
        <f>IF(AD26="○","●",IF(AD26="●","○",IF(AD26="","","△")))</f>
      </c>
      <c r="AH24" s="159"/>
      <c r="AI24" s="182"/>
      <c r="AJ24" s="181">
        <f>IF(COUNTIF(C24:AI24,"")=32,"",COUNTIF(C24:AI24,"○"))</f>
      </c>
      <c r="AK24" s="181">
        <f>IF(COUNTIF(C24:AI24,"")=32,"",COUNTIF(C24:AI24,"●"))</f>
      </c>
      <c r="AL24" s="181">
        <f>IF(COUNTIF(C24:AI24,"")=32,"",COUNTIF(C24:AI24,"△"))</f>
      </c>
      <c r="AM24" s="177">
        <f>IF(AJ24="","",AJ24*3+AL24)</f>
      </c>
      <c r="AN24" s="179">
        <f>IF(COUNTIF(C24:AI24,"")=32,"",IF(C25="",0,C25)+IF(F25="",0,F25)+IF(I25="",0,I25)+IF(L25="",0,L25)+IF(O25="",0,O25)+IF(R25="",0,R25)+IF(U25="",0,U25)+IF(X25="",0,X25)+IF(AA25="",0,AA25)+IF(AD25="",0,AD25)+IF(AG25="",0,AG25))</f>
      </c>
      <c r="AO24" s="179">
        <f>IF(COUNTIF(C24:AI24,"")=32,"",IF(E25="",0,E25)+IF(H25="",0,H25)+IF(K25="",0,K25)+IF(N25="",0,N25)+IF(Q25="",0,Q25)+IF(T25="",0,T25)+IF(W25="",0,W25)+IF(Z25="",0,Z25)+IF(AC25="",0,AC25)+IF(AF25="",0,AF25)+IF(AI25="",0,AI25))</f>
      </c>
      <c r="AP24" s="181">
        <f>IF(COUNTIF(C24:AI24,"")=32,"",AN24-AO24)</f>
      </c>
      <c r="AQ24" s="177">
        <f>IF(COUNTIF(C24:AI24,"")=32,"",RANK(AR24,$AR$6:$AR$27,0))</f>
      </c>
      <c r="AR24" s="183">
        <f>IF(COUNTIF(C24:AI24,"")=32,"",IF(AM24="",0,AM24*10000)+AP24*500+AN24*10)</f>
      </c>
      <c r="AS24" s="6"/>
      <c r="AT24" s="5"/>
    </row>
    <row r="25" spans="1:46" ht="15.75" customHeight="1">
      <c r="A25" s="174"/>
      <c r="B25" s="176"/>
      <c r="C25" s="18"/>
      <c r="D25" s="8" t="s">
        <v>7</v>
      </c>
      <c r="E25" s="19"/>
      <c r="F25" s="18"/>
      <c r="G25" s="8" t="s">
        <v>7</v>
      </c>
      <c r="H25" s="19"/>
      <c r="I25" s="18"/>
      <c r="J25" s="8" t="s">
        <v>7</v>
      </c>
      <c r="K25" s="19"/>
      <c r="L25" s="18"/>
      <c r="M25" s="20" t="s">
        <v>7</v>
      </c>
      <c r="N25" s="19"/>
      <c r="O25" s="18"/>
      <c r="P25" s="8" t="s">
        <v>7</v>
      </c>
      <c r="Q25" s="19"/>
      <c r="R25" s="18"/>
      <c r="S25" s="8" t="s">
        <v>7</v>
      </c>
      <c r="T25" s="19"/>
      <c r="U25" s="18"/>
      <c r="V25" s="8" t="s">
        <v>7</v>
      </c>
      <c r="W25" s="19"/>
      <c r="X25" s="18"/>
      <c r="Y25" s="8" t="s">
        <v>7</v>
      </c>
      <c r="Z25" s="19"/>
      <c r="AA25" s="18"/>
      <c r="AB25" s="8" t="s">
        <v>7</v>
      </c>
      <c r="AC25" s="19"/>
      <c r="AD25" s="162"/>
      <c r="AE25" s="163"/>
      <c r="AF25" s="164"/>
      <c r="AG25" s="7">
        <f>IF(AF27="","",AF27)</f>
      </c>
      <c r="AH25" s="8" t="s">
        <v>7</v>
      </c>
      <c r="AI25" s="10">
        <f>IF(AD27="","",AD27)</f>
      </c>
      <c r="AJ25" s="180"/>
      <c r="AK25" s="180"/>
      <c r="AL25" s="180"/>
      <c r="AM25" s="178"/>
      <c r="AN25" s="180"/>
      <c r="AO25" s="180"/>
      <c r="AP25" s="180"/>
      <c r="AQ25" s="178"/>
      <c r="AR25" s="183"/>
      <c r="AS25" s="6"/>
      <c r="AT25" s="5"/>
    </row>
    <row r="26" spans="1:44" ht="15.75" customHeight="1">
      <c r="A26" s="184">
        <v>11</v>
      </c>
      <c r="B26" s="186"/>
      <c r="C26" s="165">
        <f>IF(C27&gt;E27,"○",IF(C27&lt;E27,"●",IF(C27="","","△")))</f>
      </c>
      <c r="D26" s="166"/>
      <c r="E26" s="167"/>
      <c r="F26" s="165">
        <f>IF(F27&gt;H27,"○",IF(F27&lt;H27,"●",IF(F27="","","△")))</f>
      </c>
      <c r="G26" s="166"/>
      <c r="H26" s="167"/>
      <c r="I26" s="165">
        <f>IF(I27&gt;K27,"○",IF(I27&lt;K27,"●",IF(I27="","","△")))</f>
      </c>
      <c r="J26" s="166"/>
      <c r="K26" s="167"/>
      <c r="L26" s="165">
        <f>IF(L27&gt;N27,"○",IF(L27&lt;N27,"●",IF(L27="","","△")))</f>
      </c>
      <c r="M26" s="166"/>
      <c r="N26" s="167"/>
      <c r="O26" s="165">
        <f>IF(O27&gt;Q27,"○",IF(O27&lt;Q27,"●",IF(O27="","","△")))</f>
      </c>
      <c r="P26" s="166"/>
      <c r="Q26" s="167"/>
      <c r="R26" s="165">
        <f>IF(R27&gt;T27,"○",IF(R27&lt;T27,"●",IF(R27="","","△")))</f>
      </c>
      <c r="S26" s="166"/>
      <c r="T26" s="167"/>
      <c r="U26" s="165">
        <f>IF(U27&gt;W27,"○",IF(U27&lt;W27,"●",IF(U27="","","△")))</f>
      </c>
      <c r="V26" s="166"/>
      <c r="W26" s="167"/>
      <c r="X26" s="165">
        <f>IF(X27&gt;Z27,"○",IF(X27&lt;Z27,"●",IF(X27="","","△")))</f>
      </c>
      <c r="Y26" s="166"/>
      <c r="Z26" s="167"/>
      <c r="AA26" s="165">
        <f>IF(AA27&gt;AC27,"○",IF(AA27&lt;AC27,"●",IF(AA27="","","△")))</f>
      </c>
      <c r="AB26" s="166"/>
      <c r="AC26" s="167"/>
      <c r="AD26" s="165">
        <f>IF(AD27&gt;AF27,"○",IF(AD27&lt;AF27,"●",IF(AD27="","","△")))</f>
      </c>
      <c r="AE26" s="166"/>
      <c r="AF26" s="167"/>
      <c r="AG26" s="161" t="s">
        <v>12</v>
      </c>
      <c r="AH26" s="159"/>
      <c r="AI26" s="160"/>
      <c r="AJ26" s="181">
        <f>IF(COUNTIF(C26:AI26,"")=32,"",COUNTIF(C26:AI26,"○"))</f>
      </c>
      <c r="AK26" s="181">
        <f>IF(COUNTIF(C26:AI26,"")=32,"",COUNTIF(C26:AI26,"●"))</f>
      </c>
      <c r="AL26" s="181">
        <f>IF(COUNTIF(C26:AI26,"")=32,"",COUNTIF(C26:AI26,"△"))</f>
      </c>
      <c r="AM26" s="177">
        <f>IF(AJ26="","",AJ26*3+AL26)</f>
      </c>
      <c r="AN26" s="179">
        <f>IF(COUNTIF(C26:AI26,"")=32,"",IF(C27="",0,C27)+IF(F27="",0,F27)+IF(I27="",0,I27)+IF(L27="",0,L27)+IF(O27="",0,O27)+IF(R27="",0,R27)+IF(U27="",0,U27)+IF(X27="",0,X27)+IF(AA27="",0,AA27)+IF(AD27="",0,AD27)+IF(AG27="",0,AG27))</f>
      </c>
      <c r="AO26" s="179">
        <f>IF(COUNTIF(C26:AI26,"")=32,"",IF(E27="",0,E27)+IF(H27="",0,H27)+IF(K27="",0,K27)+IF(N27="",0,N27)+IF(Q27="",0,Q27)+IF(T27="",0,T27)+IF(W27="",0,W27)+IF(Z27="",0,Z27)+IF(AC27="",0,AC27)+IF(AF27="",0,AF27)+IF(AI27="",0,AI27))</f>
      </c>
      <c r="AP26" s="181">
        <f>IF(COUNTIF(C26:AI26,"")=32,"",AN26-AO26)</f>
      </c>
      <c r="AQ26" s="177">
        <f>IF(COUNTIF(C26:AI26,"")=32,"",RANK(AR26,$AR$6:$AR$27,0))</f>
      </c>
      <c r="AR26" s="183">
        <f>IF(COUNTIF(C26:AI26,"")=32,"",IF(AM26="",0,AM26*10000)+AP26*500+AN26*10)</f>
      </c>
    </row>
    <row r="27" spans="1:44" ht="15.75" customHeight="1">
      <c r="A27" s="174"/>
      <c r="B27" s="176"/>
      <c r="C27" s="18"/>
      <c r="D27" s="8" t="s">
        <v>7</v>
      </c>
      <c r="E27" s="19"/>
      <c r="F27" s="18"/>
      <c r="G27" s="8" t="s">
        <v>7</v>
      </c>
      <c r="H27" s="19"/>
      <c r="I27" s="18"/>
      <c r="J27" s="8" t="s">
        <v>7</v>
      </c>
      <c r="K27" s="19"/>
      <c r="L27" s="18"/>
      <c r="M27" s="8" t="s">
        <v>7</v>
      </c>
      <c r="N27" s="19"/>
      <c r="O27" s="18"/>
      <c r="P27" s="8" t="s">
        <v>7</v>
      </c>
      <c r="Q27" s="19"/>
      <c r="R27" s="18"/>
      <c r="S27" s="8" t="s">
        <v>7</v>
      </c>
      <c r="T27" s="19"/>
      <c r="U27" s="18"/>
      <c r="V27" s="8" t="s">
        <v>7</v>
      </c>
      <c r="W27" s="19"/>
      <c r="X27" s="18"/>
      <c r="Y27" s="8" t="s">
        <v>7</v>
      </c>
      <c r="Z27" s="19"/>
      <c r="AA27" s="18"/>
      <c r="AB27" s="8" t="s">
        <v>7</v>
      </c>
      <c r="AC27" s="19"/>
      <c r="AD27" s="18"/>
      <c r="AE27" s="8" t="s">
        <v>7</v>
      </c>
      <c r="AF27" s="19"/>
      <c r="AG27" s="162"/>
      <c r="AH27" s="163"/>
      <c r="AI27" s="164"/>
      <c r="AJ27" s="180"/>
      <c r="AK27" s="180"/>
      <c r="AL27" s="180"/>
      <c r="AM27" s="178"/>
      <c r="AN27" s="180"/>
      <c r="AO27" s="180"/>
      <c r="AP27" s="180"/>
      <c r="AQ27" s="178"/>
      <c r="AR27" s="183"/>
    </row>
    <row r="28" spans="3:20" ht="18" customHeight="1">
      <c r="C28" s="157" t="s">
        <v>18</v>
      </c>
      <c r="D28" s="157"/>
      <c r="E28" s="157"/>
      <c r="F28" s="157"/>
      <c r="G28" s="157"/>
      <c r="H28" s="157"/>
      <c r="I28" s="157"/>
      <c r="J28" s="157"/>
      <c r="K28" s="157"/>
      <c r="L28" s="157"/>
      <c r="M28" s="157"/>
      <c r="N28" s="157"/>
      <c r="O28" s="157"/>
      <c r="P28" s="157"/>
      <c r="Q28" s="157"/>
      <c r="R28" s="157"/>
      <c r="S28" s="157"/>
      <c r="T28" s="157"/>
    </row>
    <row r="29" ht="18" customHeight="1"/>
    <row r="30" ht="18" customHeight="1"/>
    <row r="31" ht="18" customHeight="1"/>
    <row r="32" ht="18" customHeight="1"/>
    <row r="33" ht="18" customHeight="1"/>
    <row r="34" ht="18" customHeight="1"/>
    <row r="35" ht="18" customHeight="1"/>
    <row r="36" ht="24.75" customHeight="1"/>
    <row r="37" ht="18" customHeight="1"/>
    <row r="38" ht="18" customHeight="1"/>
    <row r="39" ht="18" customHeight="1"/>
    <row r="40" ht="18" customHeight="1"/>
    <row r="41" ht="18" customHeight="1"/>
    <row r="42" ht="18" customHeight="1"/>
    <row r="43" ht="18" customHeight="1"/>
    <row r="44" ht="18" customHeight="1"/>
    <row r="45" ht="24.75" customHeight="1"/>
    <row r="46" ht="18" customHeight="1"/>
    <row r="47" ht="18" customHeight="1"/>
    <row r="48" ht="18" customHeight="1"/>
    <row r="49" ht="18" customHeight="1"/>
    <row r="50" ht="18" customHeight="1"/>
    <row r="51" ht="18" customHeight="1"/>
    <row r="52" ht="18" customHeight="1"/>
    <row r="53" ht="18" customHeight="1"/>
  </sheetData>
  <sheetProtection password="CC51" sheet="1"/>
  <mergeCells count="267">
    <mergeCell ref="AG18:AI18"/>
    <mergeCell ref="AG14:AI14"/>
    <mergeCell ref="AG5:AI5"/>
    <mergeCell ref="AG6:AI6"/>
    <mergeCell ref="AG8:AI8"/>
    <mergeCell ref="AG10:AI10"/>
    <mergeCell ref="AG12:AI12"/>
    <mergeCell ref="AG16:AI16"/>
    <mergeCell ref="AN20:AN21"/>
    <mergeCell ref="AG22:AI22"/>
    <mergeCell ref="AG26:AI27"/>
    <mergeCell ref="AG24:AI24"/>
    <mergeCell ref="AK26:AK27"/>
    <mergeCell ref="AR26:AR27"/>
    <mergeCell ref="AN26:AN27"/>
    <mergeCell ref="AM24:AM25"/>
    <mergeCell ref="AN24:AN25"/>
    <mergeCell ref="AL26:AL27"/>
    <mergeCell ref="AM26:AM27"/>
    <mergeCell ref="O26:Q26"/>
    <mergeCell ref="R26:T26"/>
    <mergeCell ref="AL22:AL23"/>
    <mergeCell ref="AD22:AF22"/>
    <mergeCell ref="X20:Z21"/>
    <mergeCell ref="AM20:AM21"/>
    <mergeCell ref="AD26:AF26"/>
    <mergeCell ref="A24:A25"/>
    <mergeCell ref="AO26:AO27"/>
    <mergeCell ref="AP26:AP27"/>
    <mergeCell ref="AQ26:AQ27"/>
    <mergeCell ref="U26:W26"/>
    <mergeCell ref="X26:Z26"/>
    <mergeCell ref="AA26:AC26"/>
    <mergeCell ref="AJ26:AJ27"/>
    <mergeCell ref="A26:A27"/>
    <mergeCell ref="B26:B27"/>
    <mergeCell ref="C26:E26"/>
    <mergeCell ref="F26:H26"/>
    <mergeCell ref="I26:K26"/>
    <mergeCell ref="L26:N26"/>
    <mergeCell ref="AD12:AF12"/>
    <mergeCell ref="X16:Z16"/>
    <mergeCell ref="X14:Z14"/>
    <mergeCell ref="U22:W22"/>
    <mergeCell ref="X22:Z22"/>
    <mergeCell ref="AA22:AC23"/>
    <mergeCell ref="AA5:AC5"/>
    <mergeCell ref="AA6:AC6"/>
    <mergeCell ref="AA8:AC8"/>
    <mergeCell ref="AA10:AC10"/>
    <mergeCell ref="AD16:AF16"/>
    <mergeCell ref="AA16:AC16"/>
    <mergeCell ref="AD14:AF14"/>
    <mergeCell ref="AO24:AO25"/>
    <mergeCell ref="AP24:AP25"/>
    <mergeCell ref="AQ24:AQ25"/>
    <mergeCell ref="AM22:AM23"/>
    <mergeCell ref="AN22:AN23"/>
    <mergeCell ref="AO22:AO23"/>
    <mergeCell ref="AP22:AP23"/>
    <mergeCell ref="AQ22:AQ23"/>
    <mergeCell ref="AR24:AR25"/>
    <mergeCell ref="O24:Q24"/>
    <mergeCell ref="R24:T24"/>
    <mergeCell ref="AJ24:AJ25"/>
    <mergeCell ref="AK24:AK25"/>
    <mergeCell ref="AL24:AL25"/>
    <mergeCell ref="AD24:AF25"/>
    <mergeCell ref="U24:W24"/>
    <mergeCell ref="X24:Z24"/>
    <mergeCell ref="AA24:AC24"/>
    <mergeCell ref="B24:B25"/>
    <mergeCell ref="C24:E24"/>
    <mergeCell ref="F24:H24"/>
    <mergeCell ref="I24:K24"/>
    <mergeCell ref="L24:N24"/>
    <mergeCell ref="AR22:AR23"/>
    <mergeCell ref="O22:Q22"/>
    <mergeCell ref="R22:T22"/>
    <mergeCell ref="AJ22:AJ23"/>
    <mergeCell ref="AK22:AK23"/>
    <mergeCell ref="A22:A23"/>
    <mergeCell ref="B22:B23"/>
    <mergeCell ref="C22:E22"/>
    <mergeCell ref="F22:H22"/>
    <mergeCell ref="I22:K22"/>
    <mergeCell ref="L22:N22"/>
    <mergeCell ref="AO20:AO21"/>
    <mergeCell ref="AP20:AP21"/>
    <mergeCell ref="AQ20:AQ21"/>
    <mergeCell ref="AR20:AR21"/>
    <mergeCell ref="O20:Q20"/>
    <mergeCell ref="R20:T20"/>
    <mergeCell ref="AJ20:AJ21"/>
    <mergeCell ref="AK20:AK21"/>
    <mergeCell ref="AL20:AL21"/>
    <mergeCell ref="U20:W20"/>
    <mergeCell ref="X18:Z18"/>
    <mergeCell ref="AO18:AO19"/>
    <mergeCell ref="AA20:AC20"/>
    <mergeCell ref="AD20:AF20"/>
    <mergeCell ref="AG20:AI20"/>
    <mergeCell ref="A20:A21"/>
    <mergeCell ref="B20:B21"/>
    <mergeCell ref="C20:E20"/>
    <mergeCell ref="F20:H20"/>
    <mergeCell ref="I20:K20"/>
    <mergeCell ref="AJ18:AJ19"/>
    <mergeCell ref="AK18:AK19"/>
    <mergeCell ref="AQ18:AQ19"/>
    <mergeCell ref="AL18:AL19"/>
    <mergeCell ref="AM18:AM19"/>
    <mergeCell ref="AN18:AN19"/>
    <mergeCell ref="AP18:AP19"/>
    <mergeCell ref="AQ16:AQ17"/>
    <mergeCell ref="AR16:AR17"/>
    <mergeCell ref="A18:A19"/>
    <mergeCell ref="B18:B19"/>
    <mergeCell ref="C18:E18"/>
    <mergeCell ref="F18:H18"/>
    <mergeCell ref="I18:K18"/>
    <mergeCell ref="AD18:AF18"/>
    <mergeCell ref="O18:Q18"/>
    <mergeCell ref="AR18:AR19"/>
    <mergeCell ref="AM16:AM17"/>
    <mergeCell ref="AN16:AN17"/>
    <mergeCell ref="AO16:AO17"/>
    <mergeCell ref="AP16:AP17"/>
    <mergeCell ref="U16:W16"/>
    <mergeCell ref="AJ16:AJ17"/>
    <mergeCell ref="AK16:AK17"/>
    <mergeCell ref="AA18:AC18"/>
    <mergeCell ref="AL16:AL17"/>
    <mergeCell ref="AQ14:AQ15"/>
    <mergeCell ref="AR14:AR15"/>
    <mergeCell ref="A16:A17"/>
    <mergeCell ref="B16:B17"/>
    <mergeCell ref="C16:E16"/>
    <mergeCell ref="F16:H16"/>
    <mergeCell ref="I16:K16"/>
    <mergeCell ref="L16:N16"/>
    <mergeCell ref="O16:Q16"/>
    <mergeCell ref="AM14:AM15"/>
    <mergeCell ref="AN14:AN15"/>
    <mergeCell ref="AO14:AO15"/>
    <mergeCell ref="AP14:AP15"/>
    <mergeCell ref="U14:W14"/>
    <mergeCell ref="AJ14:AJ15"/>
    <mergeCell ref="AK14:AK15"/>
    <mergeCell ref="AL14:AL15"/>
    <mergeCell ref="AA14:AC14"/>
    <mergeCell ref="AQ12:AQ13"/>
    <mergeCell ref="AR12:AR13"/>
    <mergeCell ref="A14:A15"/>
    <mergeCell ref="B14:B15"/>
    <mergeCell ref="C14:E14"/>
    <mergeCell ref="F14:H14"/>
    <mergeCell ref="I14:K14"/>
    <mergeCell ref="L14:N14"/>
    <mergeCell ref="O14:Q15"/>
    <mergeCell ref="R14:T14"/>
    <mergeCell ref="AM12:AM13"/>
    <mergeCell ref="AN12:AN13"/>
    <mergeCell ref="AO12:AO13"/>
    <mergeCell ref="AP12:AP13"/>
    <mergeCell ref="U12:W12"/>
    <mergeCell ref="AJ12:AJ13"/>
    <mergeCell ref="AK12:AK13"/>
    <mergeCell ref="AL12:AL13"/>
    <mergeCell ref="AA12:AC12"/>
    <mergeCell ref="X12:Z12"/>
    <mergeCell ref="AQ10:AQ11"/>
    <mergeCell ref="AR10:AR11"/>
    <mergeCell ref="A12:A13"/>
    <mergeCell ref="B12:B13"/>
    <mergeCell ref="C12:E12"/>
    <mergeCell ref="F12:H12"/>
    <mergeCell ref="I12:K12"/>
    <mergeCell ref="L12:N13"/>
    <mergeCell ref="O12:Q12"/>
    <mergeCell ref="R12:T12"/>
    <mergeCell ref="AM10:AM11"/>
    <mergeCell ref="AN10:AN11"/>
    <mergeCell ref="AO10:AO11"/>
    <mergeCell ref="AP10:AP11"/>
    <mergeCell ref="U10:W10"/>
    <mergeCell ref="AJ10:AJ11"/>
    <mergeCell ref="AK10:AK11"/>
    <mergeCell ref="AL10:AL11"/>
    <mergeCell ref="X10:Z10"/>
    <mergeCell ref="AD10:AF10"/>
    <mergeCell ref="AQ8:AQ9"/>
    <mergeCell ref="AR8:AR9"/>
    <mergeCell ref="A10:A11"/>
    <mergeCell ref="B10:B11"/>
    <mergeCell ref="C10:E10"/>
    <mergeCell ref="F10:H10"/>
    <mergeCell ref="I10:K11"/>
    <mergeCell ref="L10:N10"/>
    <mergeCell ref="O10:Q10"/>
    <mergeCell ref="R10:T10"/>
    <mergeCell ref="AM8:AM9"/>
    <mergeCell ref="AN8:AN9"/>
    <mergeCell ref="AO8:AO9"/>
    <mergeCell ref="AP8:AP9"/>
    <mergeCell ref="U8:W8"/>
    <mergeCell ref="AJ8:AJ9"/>
    <mergeCell ref="AK8:AK9"/>
    <mergeCell ref="AL8:AL9"/>
    <mergeCell ref="X8:Z8"/>
    <mergeCell ref="AD8:AF8"/>
    <mergeCell ref="AQ6:AQ7"/>
    <mergeCell ref="AR6:AR7"/>
    <mergeCell ref="A8:A9"/>
    <mergeCell ref="B8:B9"/>
    <mergeCell ref="C8:E8"/>
    <mergeCell ref="F8:H9"/>
    <mergeCell ref="I8:K8"/>
    <mergeCell ref="L8:N8"/>
    <mergeCell ref="O8:Q8"/>
    <mergeCell ref="R8:T8"/>
    <mergeCell ref="AM6:AM7"/>
    <mergeCell ref="AN6:AN7"/>
    <mergeCell ref="AO6:AO7"/>
    <mergeCell ref="AP6:AP7"/>
    <mergeCell ref="U6:W6"/>
    <mergeCell ref="AJ6:AJ7"/>
    <mergeCell ref="AK6:AK7"/>
    <mergeCell ref="AL6:AL7"/>
    <mergeCell ref="X6:Z6"/>
    <mergeCell ref="AD6:AF6"/>
    <mergeCell ref="A6:A7"/>
    <mergeCell ref="B6:B7"/>
    <mergeCell ref="C6:E7"/>
    <mergeCell ref="F6:H6"/>
    <mergeCell ref="I6:K6"/>
    <mergeCell ref="L6:N6"/>
    <mergeCell ref="A2:AQ2"/>
    <mergeCell ref="X5:Z5"/>
    <mergeCell ref="AD5:AF5"/>
    <mergeCell ref="C5:E5"/>
    <mergeCell ref="P3:T3"/>
    <mergeCell ref="AK3:AL3"/>
    <mergeCell ref="F5:H5"/>
    <mergeCell ref="I5:K5"/>
    <mergeCell ref="L5:N5"/>
    <mergeCell ref="O5:Q5"/>
    <mergeCell ref="R5:T5"/>
    <mergeCell ref="U5:W5"/>
    <mergeCell ref="C28:T28"/>
    <mergeCell ref="O6:Q6"/>
    <mergeCell ref="R6:T6"/>
    <mergeCell ref="R16:T17"/>
    <mergeCell ref="L18:N18"/>
    <mergeCell ref="R18:T18"/>
    <mergeCell ref="U18:W19"/>
    <mergeCell ref="L20:N20"/>
    <mergeCell ref="AM3:AQ3"/>
    <mergeCell ref="AK4:AL4"/>
    <mergeCell ref="AM4:AQ4"/>
    <mergeCell ref="AB4:AC4"/>
    <mergeCell ref="A4:D4"/>
    <mergeCell ref="L3:O3"/>
    <mergeCell ref="S4:T4"/>
    <mergeCell ref="U3:X3"/>
    <mergeCell ref="Y3:AJ3"/>
    <mergeCell ref="AD4:AJ4"/>
  </mergeCells>
  <printOptions horizontalCentered="1"/>
  <pageMargins left="0.3937007874015748" right="0.3937007874015748" top="0.5905511811023623" bottom="0.5905511811023623" header="0.5118110236220472" footer="0.5118110236220472"/>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AH133"/>
  <sheetViews>
    <sheetView view="pageBreakPreview" zoomScaleSheetLayoutView="100" zoomScalePageLayoutView="0" workbookViewId="0" topLeftCell="A7">
      <selection activeCell="W16" sqref="W16"/>
    </sheetView>
  </sheetViews>
  <sheetFormatPr defaultColWidth="9.00390625" defaultRowHeight="13.5"/>
  <cols>
    <col min="1" max="1" width="3.50390625" style="4" customWidth="1"/>
    <col min="2" max="32" width="2.875" style="4" customWidth="1"/>
    <col min="33" max="16384" width="9.00390625" style="4" customWidth="1"/>
  </cols>
  <sheetData>
    <row r="1" spans="2:18" ht="7.5" customHeight="1">
      <c r="B1" s="99"/>
      <c r="C1" s="99"/>
      <c r="D1" s="99"/>
      <c r="E1" s="99"/>
      <c r="F1" s="99"/>
      <c r="G1" s="99"/>
      <c r="H1" s="99"/>
      <c r="I1" s="100"/>
      <c r="J1" s="100"/>
      <c r="K1" s="100"/>
      <c r="L1" s="100"/>
      <c r="M1" s="100"/>
      <c r="N1" s="100"/>
      <c r="O1" s="100"/>
      <c r="P1" s="100"/>
      <c r="Q1" s="100"/>
      <c r="R1" s="100"/>
    </row>
    <row r="2" spans="2:18" ht="7.5" customHeight="1">
      <c r="B2" s="99"/>
      <c r="C2" s="99"/>
      <c r="D2" s="99"/>
      <c r="E2" s="99"/>
      <c r="F2" s="99"/>
      <c r="G2" s="99"/>
      <c r="H2" s="99"/>
      <c r="I2" s="100"/>
      <c r="J2" s="100"/>
      <c r="K2" s="100"/>
      <c r="L2" s="100"/>
      <c r="M2" s="100"/>
      <c r="N2" s="100"/>
      <c r="O2" s="100"/>
      <c r="P2" s="100"/>
      <c r="Q2" s="100"/>
      <c r="R2" s="100"/>
    </row>
    <row r="3" spans="1:32" ht="7.5" customHeight="1">
      <c r="A3" s="194" t="s">
        <v>324</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row>
    <row r="4" spans="1:32" ht="7.5" customHeight="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2" ht="7.5" customHeight="1">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row>
    <row r="6" spans="1:32" ht="7.5" customHeight="1">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2" ht="7.5" customHeight="1">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row>
    <row r="8" spans="1:32" ht="8.25"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row>
    <row r="9" ht="8.25" customHeight="1"/>
    <row r="10" ht="7.5" customHeight="1" thickBot="1"/>
    <row r="11" spans="1:32" ht="7.5" customHeight="1">
      <c r="A11" s="348" t="s">
        <v>205</v>
      </c>
      <c r="B11" s="349"/>
      <c r="C11" s="349"/>
      <c r="D11" s="349"/>
      <c r="E11" s="349"/>
      <c r="F11" s="350"/>
      <c r="G11" s="385">
        <v>2017</v>
      </c>
      <c r="H11" s="386"/>
      <c r="I11" s="386"/>
      <c r="J11" s="360" t="s">
        <v>206</v>
      </c>
      <c r="K11" s="239"/>
      <c r="L11" s="391"/>
      <c r="M11" s="360" t="s">
        <v>207</v>
      </c>
      <c r="N11" s="360"/>
      <c r="O11" s="377"/>
      <c r="P11" s="374" t="s">
        <v>208</v>
      </c>
      <c r="Q11" s="348" t="s">
        <v>209</v>
      </c>
      <c r="R11" s="349"/>
      <c r="S11" s="349"/>
      <c r="T11" s="349"/>
      <c r="U11" s="349"/>
      <c r="V11" s="350"/>
      <c r="W11" s="359" t="s">
        <v>325</v>
      </c>
      <c r="X11" s="377"/>
      <c r="Y11" s="377"/>
      <c r="Z11" s="377"/>
      <c r="AA11" s="377"/>
      <c r="AB11" s="377"/>
      <c r="AC11" s="377"/>
      <c r="AD11" s="377"/>
      <c r="AE11" s="377"/>
      <c r="AF11" s="378"/>
    </row>
    <row r="12" spans="1:32" ht="7.5" customHeight="1">
      <c r="A12" s="276"/>
      <c r="B12" s="351"/>
      <c r="C12" s="351"/>
      <c r="D12" s="351"/>
      <c r="E12" s="351"/>
      <c r="F12" s="277"/>
      <c r="G12" s="387"/>
      <c r="H12" s="388"/>
      <c r="I12" s="388"/>
      <c r="J12" s="380"/>
      <c r="K12" s="392"/>
      <c r="L12" s="392"/>
      <c r="M12" s="380"/>
      <c r="N12" s="380"/>
      <c r="O12" s="380"/>
      <c r="P12" s="375"/>
      <c r="Q12" s="276"/>
      <c r="R12" s="351"/>
      <c r="S12" s="351"/>
      <c r="T12" s="351"/>
      <c r="U12" s="351"/>
      <c r="V12" s="277"/>
      <c r="W12" s="379"/>
      <c r="X12" s="380"/>
      <c r="Y12" s="380"/>
      <c r="Z12" s="380"/>
      <c r="AA12" s="380"/>
      <c r="AB12" s="380"/>
      <c r="AC12" s="380"/>
      <c r="AD12" s="380"/>
      <c r="AE12" s="380"/>
      <c r="AF12" s="381"/>
    </row>
    <row r="13" spans="1:32" ht="7.5" customHeight="1">
      <c r="A13" s="276"/>
      <c r="B13" s="351"/>
      <c r="C13" s="351"/>
      <c r="D13" s="351"/>
      <c r="E13" s="351"/>
      <c r="F13" s="277"/>
      <c r="G13" s="387"/>
      <c r="H13" s="388"/>
      <c r="I13" s="388"/>
      <c r="J13" s="380"/>
      <c r="K13" s="392"/>
      <c r="L13" s="392"/>
      <c r="M13" s="380"/>
      <c r="N13" s="380"/>
      <c r="O13" s="380"/>
      <c r="P13" s="375"/>
      <c r="Q13" s="276"/>
      <c r="R13" s="351"/>
      <c r="S13" s="351"/>
      <c r="T13" s="351"/>
      <c r="U13" s="351"/>
      <c r="V13" s="277"/>
      <c r="W13" s="379"/>
      <c r="X13" s="380"/>
      <c r="Y13" s="380"/>
      <c r="Z13" s="380"/>
      <c r="AA13" s="380"/>
      <c r="AB13" s="380"/>
      <c r="AC13" s="380"/>
      <c r="AD13" s="380"/>
      <c r="AE13" s="380"/>
      <c r="AF13" s="381"/>
    </row>
    <row r="14" spans="1:32" ht="7.5" customHeight="1">
      <c r="A14" s="276"/>
      <c r="B14" s="351"/>
      <c r="C14" s="351"/>
      <c r="D14" s="351"/>
      <c r="E14" s="351"/>
      <c r="F14" s="277"/>
      <c r="G14" s="387"/>
      <c r="H14" s="388"/>
      <c r="I14" s="388"/>
      <c r="J14" s="380"/>
      <c r="K14" s="392"/>
      <c r="L14" s="392"/>
      <c r="M14" s="380"/>
      <c r="N14" s="380"/>
      <c r="O14" s="380"/>
      <c r="P14" s="375"/>
      <c r="Q14" s="276"/>
      <c r="R14" s="351"/>
      <c r="S14" s="351"/>
      <c r="T14" s="351"/>
      <c r="U14" s="351"/>
      <c r="V14" s="277"/>
      <c r="W14" s="379"/>
      <c r="X14" s="380"/>
      <c r="Y14" s="380"/>
      <c r="Z14" s="380"/>
      <c r="AA14" s="380"/>
      <c r="AB14" s="380"/>
      <c r="AC14" s="380"/>
      <c r="AD14" s="380"/>
      <c r="AE14" s="380"/>
      <c r="AF14" s="381"/>
    </row>
    <row r="15" spans="1:32" ht="7.5" customHeight="1" thickBot="1">
      <c r="A15" s="296"/>
      <c r="B15" s="352"/>
      <c r="C15" s="352"/>
      <c r="D15" s="352"/>
      <c r="E15" s="352"/>
      <c r="F15" s="297"/>
      <c r="G15" s="389"/>
      <c r="H15" s="390"/>
      <c r="I15" s="390"/>
      <c r="J15" s="383"/>
      <c r="K15" s="393"/>
      <c r="L15" s="393"/>
      <c r="M15" s="383"/>
      <c r="N15" s="383"/>
      <c r="O15" s="383"/>
      <c r="P15" s="376"/>
      <c r="Q15" s="296"/>
      <c r="R15" s="352"/>
      <c r="S15" s="352"/>
      <c r="T15" s="352"/>
      <c r="U15" s="352"/>
      <c r="V15" s="297"/>
      <c r="W15" s="382"/>
      <c r="X15" s="383"/>
      <c r="Y15" s="383"/>
      <c r="Z15" s="383"/>
      <c r="AA15" s="383"/>
      <c r="AB15" s="383"/>
      <c r="AC15" s="383"/>
      <c r="AD15" s="383"/>
      <c r="AE15" s="383"/>
      <c r="AF15" s="384"/>
    </row>
    <row r="16" spans="1:32" ht="7.5" customHeight="1">
      <c r="A16" s="10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row>
    <row r="17" spans="1:32" ht="7.5" customHeight="1">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row>
    <row r="18" spans="1:32" ht="7.5" customHeight="1" thickBot="1">
      <c r="A18" s="101"/>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row>
    <row r="19" spans="1:32" ht="7.5" customHeight="1">
      <c r="A19" s="348" t="s">
        <v>210</v>
      </c>
      <c r="B19" s="349"/>
      <c r="C19" s="349"/>
      <c r="D19" s="349"/>
      <c r="E19" s="349"/>
      <c r="F19" s="350"/>
      <c r="G19" s="353"/>
      <c r="H19" s="354"/>
      <c r="I19" s="354"/>
      <c r="J19" s="354"/>
      <c r="K19" s="354"/>
      <c r="L19" s="354"/>
      <c r="M19" s="354"/>
      <c r="N19" s="354"/>
      <c r="O19" s="354"/>
      <c r="P19" s="355"/>
      <c r="Q19" s="359" t="s">
        <v>211</v>
      </c>
      <c r="R19" s="360"/>
      <c r="S19" s="360"/>
      <c r="T19" s="360"/>
      <c r="U19" s="360"/>
      <c r="V19" s="361"/>
      <c r="W19" s="353"/>
      <c r="X19" s="354"/>
      <c r="Y19" s="354"/>
      <c r="Z19" s="354"/>
      <c r="AA19" s="354"/>
      <c r="AB19" s="354"/>
      <c r="AC19" s="354"/>
      <c r="AD19" s="354"/>
      <c r="AE19" s="354"/>
      <c r="AF19" s="355"/>
    </row>
    <row r="20" spans="1:32" ht="7.5" customHeight="1">
      <c r="A20" s="276"/>
      <c r="B20" s="351"/>
      <c r="C20" s="351"/>
      <c r="D20" s="351"/>
      <c r="E20" s="351"/>
      <c r="F20" s="277"/>
      <c r="G20" s="356"/>
      <c r="H20" s="357"/>
      <c r="I20" s="357"/>
      <c r="J20" s="357"/>
      <c r="K20" s="357"/>
      <c r="L20" s="357"/>
      <c r="M20" s="357"/>
      <c r="N20" s="357"/>
      <c r="O20" s="357"/>
      <c r="P20" s="292"/>
      <c r="Q20" s="362"/>
      <c r="R20" s="282"/>
      <c r="S20" s="282"/>
      <c r="T20" s="282"/>
      <c r="U20" s="282"/>
      <c r="V20" s="363"/>
      <c r="W20" s="356"/>
      <c r="X20" s="357"/>
      <c r="Y20" s="357"/>
      <c r="Z20" s="357"/>
      <c r="AA20" s="357"/>
      <c r="AB20" s="357"/>
      <c r="AC20" s="357"/>
      <c r="AD20" s="357"/>
      <c r="AE20" s="357"/>
      <c r="AF20" s="292"/>
    </row>
    <row r="21" spans="1:32" ht="7.5" customHeight="1">
      <c r="A21" s="276"/>
      <c r="B21" s="351"/>
      <c r="C21" s="351"/>
      <c r="D21" s="351"/>
      <c r="E21" s="351"/>
      <c r="F21" s="277"/>
      <c r="G21" s="356"/>
      <c r="H21" s="357"/>
      <c r="I21" s="357"/>
      <c r="J21" s="357"/>
      <c r="K21" s="357"/>
      <c r="L21" s="357"/>
      <c r="M21" s="357"/>
      <c r="N21" s="357"/>
      <c r="O21" s="357"/>
      <c r="P21" s="292"/>
      <c r="Q21" s="362"/>
      <c r="R21" s="282"/>
      <c r="S21" s="282"/>
      <c r="T21" s="282"/>
      <c r="U21" s="282"/>
      <c r="V21" s="363"/>
      <c r="W21" s="356"/>
      <c r="X21" s="357"/>
      <c r="Y21" s="357"/>
      <c r="Z21" s="357"/>
      <c r="AA21" s="357"/>
      <c r="AB21" s="357"/>
      <c r="AC21" s="357"/>
      <c r="AD21" s="357"/>
      <c r="AE21" s="357"/>
      <c r="AF21" s="292"/>
    </row>
    <row r="22" spans="1:32" ht="7.5" customHeight="1">
      <c r="A22" s="276"/>
      <c r="B22" s="351"/>
      <c r="C22" s="351"/>
      <c r="D22" s="351"/>
      <c r="E22" s="351"/>
      <c r="F22" s="277"/>
      <c r="G22" s="356"/>
      <c r="H22" s="357"/>
      <c r="I22" s="357"/>
      <c r="J22" s="357"/>
      <c r="K22" s="357"/>
      <c r="L22" s="357"/>
      <c r="M22" s="357"/>
      <c r="N22" s="357"/>
      <c r="O22" s="357"/>
      <c r="P22" s="292"/>
      <c r="Q22" s="362"/>
      <c r="R22" s="282"/>
      <c r="S22" s="282"/>
      <c r="T22" s="282"/>
      <c r="U22" s="282"/>
      <c r="V22" s="363"/>
      <c r="W22" s="356"/>
      <c r="X22" s="357"/>
      <c r="Y22" s="357"/>
      <c r="Z22" s="357"/>
      <c r="AA22" s="357"/>
      <c r="AB22" s="357"/>
      <c r="AC22" s="357"/>
      <c r="AD22" s="357"/>
      <c r="AE22" s="357"/>
      <c r="AF22" s="292"/>
    </row>
    <row r="23" spans="1:32" ht="7.5" customHeight="1" thickBot="1">
      <c r="A23" s="296"/>
      <c r="B23" s="352"/>
      <c r="C23" s="352"/>
      <c r="D23" s="352"/>
      <c r="E23" s="352"/>
      <c r="F23" s="297"/>
      <c r="G23" s="358"/>
      <c r="H23" s="302"/>
      <c r="I23" s="302"/>
      <c r="J23" s="302"/>
      <c r="K23" s="302"/>
      <c r="L23" s="302"/>
      <c r="M23" s="302"/>
      <c r="N23" s="302"/>
      <c r="O23" s="302"/>
      <c r="P23" s="303"/>
      <c r="Q23" s="364"/>
      <c r="R23" s="298"/>
      <c r="S23" s="298"/>
      <c r="T23" s="298"/>
      <c r="U23" s="298"/>
      <c r="V23" s="365"/>
      <c r="W23" s="358"/>
      <c r="X23" s="302"/>
      <c r="Y23" s="302"/>
      <c r="Z23" s="302"/>
      <c r="AA23" s="302"/>
      <c r="AB23" s="302"/>
      <c r="AC23" s="302"/>
      <c r="AD23" s="302"/>
      <c r="AE23" s="302"/>
      <c r="AF23" s="303"/>
    </row>
    <row r="24" spans="1:32" ht="7.5" customHeight="1">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row>
    <row r="25" spans="1:32" ht="7.5" customHeight="1">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row>
    <row r="26" spans="1:32" ht="7.5" customHeight="1" thickBot="1">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row>
    <row r="27" spans="1:32" ht="7.5" customHeight="1">
      <c r="A27" s="359" t="s">
        <v>212</v>
      </c>
      <c r="B27" s="361"/>
      <c r="C27" s="368" t="s">
        <v>213</v>
      </c>
      <c r="D27" s="369"/>
      <c r="E27" s="325" t="s">
        <v>214</v>
      </c>
      <c r="F27" s="326"/>
      <c r="G27" s="331" t="s">
        <v>215</v>
      </c>
      <c r="H27" s="332"/>
      <c r="I27" s="332"/>
      <c r="J27" s="332"/>
      <c r="K27" s="332"/>
      <c r="L27" s="332"/>
      <c r="M27" s="332"/>
      <c r="N27" s="332"/>
      <c r="O27" s="332"/>
      <c r="P27" s="333"/>
      <c r="Q27" s="359" t="s">
        <v>216</v>
      </c>
      <c r="R27" s="361"/>
      <c r="S27" s="368" t="s">
        <v>213</v>
      </c>
      <c r="T27" s="369"/>
      <c r="U27" s="325" t="s">
        <v>214</v>
      </c>
      <c r="V27" s="326"/>
      <c r="W27" s="331" t="s">
        <v>215</v>
      </c>
      <c r="X27" s="332"/>
      <c r="Y27" s="332"/>
      <c r="Z27" s="332"/>
      <c r="AA27" s="332"/>
      <c r="AB27" s="332"/>
      <c r="AC27" s="332"/>
      <c r="AD27" s="332"/>
      <c r="AE27" s="332"/>
      <c r="AF27" s="333"/>
    </row>
    <row r="28" spans="1:32" ht="7.5" customHeight="1">
      <c r="A28" s="362"/>
      <c r="B28" s="363"/>
      <c r="C28" s="370"/>
      <c r="D28" s="371"/>
      <c r="E28" s="327"/>
      <c r="F28" s="328"/>
      <c r="G28" s="334"/>
      <c r="H28" s="335"/>
      <c r="I28" s="335"/>
      <c r="J28" s="335"/>
      <c r="K28" s="335"/>
      <c r="L28" s="335"/>
      <c r="M28" s="335"/>
      <c r="N28" s="335"/>
      <c r="O28" s="335"/>
      <c r="P28" s="336"/>
      <c r="Q28" s="362"/>
      <c r="R28" s="363"/>
      <c r="S28" s="370"/>
      <c r="T28" s="371"/>
      <c r="U28" s="327"/>
      <c r="V28" s="328"/>
      <c r="W28" s="334"/>
      <c r="X28" s="335"/>
      <c r="Y28" s="335"/>
      <c r="Z28" s="335"/>
      <c r="AA28" s="335"/>
      <c r="AB28" s="335"/>
      <c r="AC28" s="335"/>
      <c r="AD28" s="335"/>
      <c r="AE28" s="335"/>
      <c r="AF28" s="336"/>
    </row>
    <row r="29" spans="1:32" ht="7.5" customHeight="1">
      <c r="A29" s="362"/>
      <c r="B29" s="363"/>
      <c r="C29" s="370"/>
      <c r="D29" s="371"/>
      <c r="E29" s="327"/>
      <c r="F29" s="328"/>
      <c r="G29" s="334"/>
      <c r="H29" s="335"/>
      <c r="I29" s="335"/>
      <c r="J29" s="335"/>
      <c r="K29" s="335"/>
      <c r="L29" s="335"/>
      <c r="M29" s="335"/>
      <c r="N29" s="335"/>
      <c r="O29" s="335"/>
      <c r="P29" s="336"/>
      <c r="Q29" s="362"/>
      <c r="R29" s="363"/>
      <c r="S29" s="370"/>
      <c r="T29" s="371"/>
      <c r="U29" s="327"/>
      <c r="V29" s="328"/>
      <c r="W29" s="334"/>
      <c r="X29" s="335"/>
      <c r="Y29" s="335"/>
      <c r="Z29" s="335"/>
      <c r="AA29" s="335"/>
      <c r="AB29" s="335"/>
      <c r="AC29" s="335"/>
      <c r="AD29" s="335"/>
      <c r="AE29" s="335"/>
      <c r="AF29" s="336"/>
    </row>
    <row r="30" spans="1:32" ht="7.5" customHeight="1" thickBot="1">
      <c r="A30" s="366"/>
      <c r="B30" s="367"/>
      <c r="C30" s="372"/>
      <c r="D30" s="373"/>
      <c r="E30" s="329"/>
      <c r="F30" s="330"/>
      <c r="G30" s="337"/>
      <c r="H30" s="338"/>
      <c r="I30" s="338"/>
      <c r="J30" s="338"/>
      <c r="K30" s="338"/>
      <c r="L30" s="338"/>
      <c r="M30" s="338"/>
      <c r="N30" s="338"/>
      <c r="O30" s="338"/>
      <c r="P30" s="339"/>
      <c r="Q30" s="366"/>
      <c r="R30" s="367"/>
      <c r="S30" s="372"/>
      <c r="T30" s="373"/>
      <c r="U30" s="329"/>
      <c r="V30" s="330"/>
      <c r="W30" s="337"/>
      <c r="X30" s="338"/>
      <c r="Y30" s="338"/>
      <c r="Z30" s="338"/>
      <c r="AA30" s="338"/>
      <c r="AB30" s="338"/>
      <c r="AC30" s="338"/>
      <c r="AD30" s="338"/>
      <c r="AE30" s="338"/>
      <c r="AF30" s="339"/>
    </row>
    <row r="31" spans="1:32" ht="7.5" customHeight="1" thickTop="1">
      <c r="A31" s="340">
        <v>1</v>
      </c>
      <c r="B31" s="341"/>
      <c r="C31" s="342"/>
      <c r="D31" s="343"/>
      <c r="E31" s="344"/>
      <c r="F31" s="343"/>
      <c r="G31" s="345"/>
      <c r="H31" s="346"/>
      <c r="I31" s="346"/>
      <c r="J31" s="346"/>
      <c r="K31" s="346"/>
      <c r="L31" s="346"/>
      <c r="M31" s="346"/>
      <c r="N31" s="346"/>
      <c r="O31" s="346"/>
      <c r="P31" s="347"/>
      <c r="Q31" s="340">
        <v>12</v>
      </c>
      <c r="R31" s="341"/>
      <c r="S31" s="342"/>
      <c r="T31" s="343"/>
      <c r="U31" s="344"/>
      <c r="V31" s="343"/>
      <c r="W31" s="345"/>
      <c r="X31" s="346"/>
      <c r="Y31" s="346"/>
      <c r="Z31" s="346"/>
      <c r="AA31" s="346"/>
      <c r="AB31" s="346"/>
      <c r="AC31" s="346"/>
      <c r="AD31" s="346"/>
      <c r="AE31" s="346"/>
      <c r="AF31" s="347"/>
    </row>
    <row r="32" spans="1:32" ht="7.5" customHeight="1">
      <c r="A32" s="276"/>
      <c r="B32" s="277"/>
      <c r="C32" s="282"/>
      <c r="D32" s="283"/>
      <c r="E32" s="286"/>
      <c r="F32" s="283"/>
      <c r="G32" s="290"/>
      <c r="H32" s="291"/>
      <c r="I32" s="291"/>
      <c r="J32" s="291"/>
      <c r="K32" s="291"/>
      <c r="L32" s="291"/>
      <c r="M32" s="291"/>
      <c r="N32" s="291"/>
      <c r="O32" s="291"/>
      <c r="P32" s="292"/>
      <c r="Q32" s="276"/>
      <c r="R32" s="277"/>
      <c r="S32" s="282"/>
      <c r="T32" s="283"/>
      <c r="U32" s="286"/>
      <c r="V32" s="283"/>
      <c r="W32" s="290"/>
      <c r="X32" s="291"/>
      <c r="Y32" s="291"/>
      <c r="Z32" s="291"/>
      <c r="AA32" s="291"/>
      <c r="AB32" s="291"/>
      <c r="AC32" s="291"/>
      <c r="AD32" s="291"/>
      <c r="AE32" s="291"/>
      <c r="AF32" s="292"/>
    </row>
    <row r="33" spans="1:32" ht="7.5" customHeight="1">
      <c r="A33" s="276"/>
      <c r="B33" s="277"/>
      <c r="C33" s="282"/>
      <c r="D33" s="283"/>
      <c r="E33" s="286"/>
      <c r="F33" s="283"/>
      <c r="G33" s="290"/>
      <c r="H33" s="291"/>
      <c r="I33" s="291"/>
      <c r="J33" s="291"/>
      <c r="K33" s="291"/>
      <c r="L33" s="291"/>
      <c r="M33" s="291"/>
      <c r="N33" s="291"/>
      <c r="O33" s="291"/>
      <c r="P33" s="292"/>
      <c r="Q33" s="276"/>
      <c r="R33" s="277"/>
      <c r="S33" s="282"/>
      <c r="T33" s="283"/>
      <c r="U33" s="286"/>
      <c r="V33" s="283"/>
      <c r="W33" s="290"/>
      <c r="X33" s="291"/>
      <c r="Y33" s="291"/>
      <c r="Z33" s="291"/>
      <c r="AA33" s="291"/>
      <c r="AB33" s="291"/>
      <c r="AC33" s="291"/>
      <c r="AD33" s="291"/>
      <c r="AE33" s="291"/>
      <c r="AF33" s="292"/>
    </row>
    <row r="34" spans="1:32" ht="7.5" customHeight="1">
      <c r="A34" s="276"/>
      <c r="B34" s="277"/>
      <c r="C34" s="282"/>
      <c r="D34" s="283"/>
      <c r="E34" s="286"/>
      <c r="F34" s="283"/>
      <c r="G34" s="290"/>
      <c r="H34" s="291"/>
      <c r="I34" s="291"/>
      <c r="J34" s="291"/>
      <c r="K34" s="291"/>
      <c r="L34" s="291"/>
      <c r="M34" s="291"/>
      <c r="N34" s="291"/>
      <c r="O34" s="291"/>
      <c r="P34" s="292"/>
      <c r="Q34" s="276"/>
      <c r="R34" s="277"/>
      <c r="S34" s="282"/>
      <c r="T34" s="283"/>
      <c r="U34" s="286"/>
      <c r="V34" s="283"/>
      <c r="W34" s="290"/>
      <c r="X34" s="291"/>
      <c r="Y34" s="291"/>
      <c r="Z34" s="291"/>
      <c r="AA34" s="291"/>
      <c r="AB34" s="291"/>
      <c r="AC34" s="291"/>
      <c r="AD34" s="291"/>
      <c r="AE34" s="291"/>
      <c r="AF34" s="292"/>
    </row>
    <row r="35" spans="1:32" ht="7.5" customHeight="1">
      <c r="A35" s="276"/>
      <c r="B35" s="277"/>
      <c r="C35" s="284"/>
      <c r="D35" s="206"/>
      <c r="E35" s="211"/>
      <c r="F35" s="206"/>
      <c r="G35" s="293"/>
      <c r="H35" s="294"/>
      <c r="I35" s="294"/>
      <c r="J35" s="294"/>
      <c r="K35" s="294"/>
      <c r="L35" s="294"/>
      <c r="M35" s="294"/>
      <c r="N35" s="294"/>
      <c r="O35" s="294"/>
      <c r="P35" s="295"/>
      <c r="Q35" s="276"/>
      <c r="R35" s="277"/>
      <c r="S35" s="284"/>
      <c r="T35" s="206"/>
      <c r="U35" s="211"/>
      <c r="V35" s="206"/>
      <c r="W35" s="293"/>
      <c r="X35" s="294"/>
      <c r="Y35" s="294"/>
      <c r="Z35" s="294"/>
      <c r="AA35" s="294"/>
      <c r="AB35" s="294"/>
      <c r="AC35" s="294"/>
      <c r="AD35" s="294"/>
      <c r="AE35" s="294"/>
      <c r="AF35" s="295"/>
    </row>
    <row r="36" spans="1:32" ht="7.5" customHeight="1">
      <c r="A36" s="274">
        <v>2</v>
      </c>
      <c r="B36" s="275"/>
      <c r="C36" s="280"/>
      <c r="D36" s="281"/>
      <c r="E36" s="285"/>
      <c r="F36" s="281"/>
      <c r="G36" s="287"/>
      <c r="H36" s="288"/>
      <c r="I36" s="288"/>
      <c r="J36" s="288"/>
      <c r="K36" s="288"/>
      <c r="L36" s="288"/>
      <c r="M36" s="288"/>
      <c r="N36" s="288"/>
      <c r="O36" s="288"/>
      <c r="P36" s="289"/>
      <c r="Q36" s="274">
        <v>13</v>
      </c>
      <c r="R36" s="275"/>
      <c r="S36" s="280"/>
      <c r="T36" s="281"/>
      <c r="U36" s="285"/>
      <c r="V36" s="281"/>
      <c r="W36" s="287"/>
      <c r="X36" s="317"/>
      <c r="Y36" s="317"/>
      <c r="Z36" s="317"/>
      <c r="AA36" s="317"/>
      <c r="AB36" s="317"/>
      <c r="AC36" s="317"/>
      <c r="AD36" s="317"/>
      <c r="AE36" s="317"/>
      <c r="AF36" s="318"/>
    </row>
    <row r="37" spans="1:32" ht="7.5" customHeight="1">
      <c r="A37" s="276"/>
      <c r="B37" s="277"/>
      <c r="C37" s="282"/>
      <c r="D37" s="283"/>
      <c r="E37" s="286"/>
      <c r="F37" s="283"/>
      <c r="G37" s="290"/>
      <c r="H37" s="291"/>
      <c r="I37" s="291"/>
      <c r="J37" s="291"/>
      <c r="K37" s="291"/>
      <c r="L37" s="291"/>
      <c r="M37" s="291"/>
      <c r="N37" s="291"/>
      <c r="O37" s="291"/>
      <c r="P37" s="292"/>
      <c r="Q37" s="276"/>
      <c r="R37" s="277"/>
      <c r="S37" s="282"/>
      <c r="T37" s="283"/>
      <c r="U37" s="286"/>
      <c r="V37" s="283"/>
      <c r="W37" s="319"/>
      <c r="X37" s="320"/>
      <c r="Y37" s="320"/>
      <c r="Z37" s="320"/>
      <c r="AA37" s="320"/>
      <c r="AB37" s="320"/>
      <c r="AC37" s="320"/>
      <c r="AD37" s="320"/>
      <c r="AE37" s="320"/>
      <c r="AF37" s="321"/>
    </row>
    <row r="38" spans="1:32" ht="7.5" customHeight="1">
      <c r="A38" s="276"/>
      <c r="B38" s="277"/>
      <c r="C38" s="282"/>
      <c r="D38" s="283"/>
      <c r="E38" s="286"/>
      <c r="F38" s="283"/>
      <c r="G38" s="290"/>
      <c r="H38" s="291"/>
      <c r="I38" s="291"/>
      <c r="J38" s="291"/>
      <c r="K38" s="291"/>
      <c r="L38" s="291"/>
      <c r="M38" s="291"/>
      <c r="N38" s="291"/>
      <c r="O38" s="291"/>
      <c r="P38" s="292"/>
      <c r="Q38" s="276"/>
      <c r="R38" s="277"/>
      <c r="S38" s="282"/>
      <c r="T38" s="283"/>
      <c r="U38" s="286"/>
      <c r="V38" s="283"/>
      <c r="W38" s="319"/>
      <c r="X38" s="320"/>
      <c r="Y38" s="320"/>
      <c r="Z38" s="320"/>
      <c r="AA38" s="320"/>
      <c r="AB38" s="320"/>
      <c r="AC38" s="320"/>
      <c r="AD38" s="320"/>
      <c r="AE38" s="320"/>
      <c r="AF38" s="321"/>
    </row>
    <row r="39" spans="1:32" ht="7.5" customHeight="1">
      <c r="A39" s="276"/>
      <c r="B39" s="277"/>
      <c r="C39" s="282"/>
      <c r="D39" s="283"/>
      <c r="E39" s="286"/>
      <c r="F39" s="283"/>
      <c r="G39" s="290"/>
      <c r="H39" s="291"/>
      <c r="I39" s="291"/>
      <c r="J39" s="291"/>
      <c r="K39" s="291"/>
      <c r="L39" s="291"/>
      <c r="M39" s="291"/>
      <c r="N39" s="291"/>
      <c r="O39" s="291"/>
      <c r="P39" s="292"/>
      <c r="Q39" s="276"/>
      <c r="R39" s="277"/>
      <c r="S39" s="282"/>
      <c r="T39" s="283"/>
      <c r="U39" s="286"/>
      <c r="V39" s="283"/>
      <c r="W39" s="319"/>
      <c r="X39" s="320"/>
      <c r="Y39" s="320"/>
      <c r="Z39" s="320"/>
      <c r="AA39" s="320"/>
      <c r="AB39" s="320"/>
      <c r="AC39" s="320"/>
      <c r="AD39" s="320"/>
      <c r="AE39" s="320"/>
      <c r="AF39" s="321"/>
    </row>
    <row r="40" spans="1:32" ht="7.5" customHeight="1">
      <c r="A40" s="278"/>
      <c r="B40" s="279"/>
      <c r="C40" s="284"/>
      <c r="D40" s="206"/>
      <c r="E40" s="211"/>
      <c r="F40" s="206"/>
      <c r="G40" s="293"/>
      <c r="H40" s="294"/>
      <c r="I40" s="294"/>
      <c r="J40" s="294"/>
      <c r="K40" s="294"/>
      <c r="L40" s="294"/>
      <c r="M40" s="294"/>
      <c r="N40" s="294"/>
      <c r="O40" s="294"/>
      <c r="P40" s="295"/>
      <c r="Q40" s="278"/>
      <c r="R40" s="279"/>
      <c r="S40" s="284"/>
      <c r="T40" s="206"/>
      <c r="U40" s="211"/>
      <c r="V40" s="206"/>
      <c r="W40" s="322"/>
      <c r="X40" s="323"/>
      <c r="Y40" s="323"/>
      <c r="Z40" s="323"/>
      <c r="AA40" s="323"/>
      <c r="AB40" s="323"/>
      <c r="AC40" s="323"/>
      <c r="AD40" s="323"/>
      <c r="AE40" s="323"/>
      <c r="AF40" s="324"/>
    </row>
    <row r="41" spans="1:32" ht="7.5" customHeight="1">
      <c r="A41" s="274">
        <v>3</v>
      </c>
      <c r="B41" s="275"/>
      <c r="C41" s="280"/>
      <c r="D41" s="281"/>
      <c r="E41" s="285"/>
      <c r="F41" s="281"/>
      <c r="G41" s="287"/>
      <c r="H41" s="288"/>
      <c r="I41" s="288"/>
      <c r="J41" s="288"/>
      <c r="K41" s="288"/>
      <c r="L41" s="288"/>
      <c r="M41" s="288"/>
      <c r="N41" s="288"/>
      <c r="O41" s="288"/>
      <c r="P41" s="289"/>
      <c r="Q41" s="274">
        <v>14</v>
      </c>
      <c r="R41" s="275"/>
      <c r="S41" s="280"/>
      <c r="T41" s="281"/>
      <c r="U41" s="285"/>
      <c r="V41" s="281"/>
      <c r="W41" s="287"/>
      <c r="X41" s="317"/>
      <c r="Y41" s="317"/>
      <c r="Z41" s="317"/>
      <c r="AA41" s="317"/>
      <c r="AB41" s="317"/>
      <c r="AC41" s="317"/>
      <c r="AD41" s="317"/>
      <c r="AE41" s="317"/>
      <c r="AF41" s="318"/>
    </row>
    <row r="42" spans="1:32" ht="7.5" customHeight="1">
      <c r="A42" s="276"/>
      <c r="B42" s="277"/>
      <c r="C42" s="282"/>
      <c r="D42" s="283"/>
      <c r="E42" s="286"/>
      <c r="F42" s="283"/>
      <c r="G42" s="290"/>
      <c r="H42" s="291"/>
      <c r="I42" s="291"/>
      <c r="J42" s="291"/>
      <c r="K42" s="291"/>
      <c r="L42" s="291"/>
      <c r="M42" s="291"/>
      <c r="N42" s="291"/>
      <c r="O42" s="291"/>
      <c r="P42" s="292"/>
      <c r="Q42" s="276"/>
      <c r="R42" s="277"/>
      <c r="S42" s="282"/>
      <c r="T42" s="283"/>
      <c r="U42" s="286"/>
      <c r="V42" s="283"/>
      <c r="W42" s="319"/>
      <c r="X42" s="320"/>
      <c r="Y42" s="320"/>
      <c r="Z42" s="320"/>
      <c r="AA42" s="320"/>
      <c r="AB42" s="320"/>
      <c r="AC42" s="320"/>
      <c r="AD42" s="320"/>
      <c r="AE42" s="320"/>
      <c r="AF42" s="321"/>
    </row>
    <row r="43" spans="1:32" ht="7.5" customHeight="1">
      <c r="A43" s="276"/>
      <c r="B43" s="277"/>
      <c r="C43" s="282"/>
      <c r="D43" s="283"/>
      <c r="E43" s="286"/>
      <c r="F43" s="283"/>
      <c r="G43" s="290"/>
      <c r="H43" s="291"/>
      <c r="I43" s="291"/>
      <c r="J43" s="291"/>
      <c r="K43" s="291"/>
      <c r="L43" s="291"/>
      <c r="M43" s="291"/>
      <c r="N43" s="291"/>
      <c r="O43" s="291"/>
      <c r="P43" s="292"/>
      <c r="Q43" s="276"/>
      <c r="R43" s="277"/>
      <c r="S43" s="282"/>
      <c r="T43" s="283"/>
      <c r="U43" s="286"/>
      <c r="V43" s="283"/>
      <c r="W43" s="319"/>
      <c r="X43" s="320"/>
      <c r="Y43" s="320"/>
      <c r="Z43" s="320"/>
      <c r="AA43" s="320"/>
      <c r="AB43" s="320"/>
      <c r="AC43" s="320"/>
      <c r="AD43" s="320"/>
      <c r="AE43" s="320"/>
      <c r="AF43" s="321"/>
    </row>
    <row r="44" spans="1:32" ht="7.5" customHeight="1">
      <c r="A44" s="276"/>
      <c r="B44" s="277"/>
      <c r="C44" s="282"/>
      <c r="D44" s="283"/>
      <c r="E44" s="286"/>
      <c r="F44" s="283"/>
      <c r="G44" s="290"/>
      <c r="H44" s="291"/>
      <c r="I44" s="291"/>
      <c r="J44" s="291"/>
      <c r="K44" s="291"/>
      <c r="L44" s="291"/>
      <c r="M44" s="291"/>
      <c r="N44" s="291"/>
      <c r="O44" s="291"/>
      <c r="P44" s="292"/>
      <c r="Q44" s="276"/>
      <c r="R44" s="277"/>
      <c r="S44" s="282"/>
      <c r="T44" s="283"/>
      <c r="U44" s="286"/>
      <c r="V44" s="283"/>
      <c r="W44" s="319"/>
      <c r="X44" s="320"/>
      <c r="Y44" s="320"/>
      <c r="Z44" s="320"/>
      <c r="AA44" s="320"/>
      <c r="AB44" s="320"/>
      <c r="AC44" s="320"/>
      <c r="AD44" s="320"/>
      <c r="AE44" s="320"/>
      <c r="AF44" s="321"/>
    </row>
    <row r="45" spans="1:32" ht="7.5" customHeight="1">
      <c r="A45" s="278"/>
      <c r="B45" s="279"/>
      <c r="C45" s="284"/>
      <c r="D45" s="206"/>
      <c r="E45" s="211"/>
      <c r="F45" s="206"/>
      <c r="G45" s="293"/>
      <c r="H45" s="294"/>
      <c r="I45" s="294"/>
      <c r="J45" s="294"/>
      <c r="K45" s="294"/>
      <c r="L45" s="294"/>
      <c r="M45" s="294"/>
      <c r="N45" s="294"/>
      <c r="O45" s="294"/>
      <c r="P45" s="295"/>
      <c r="Q45" s="278"/>
      <c r="R45" s="279"/>
      <c r="S45" s="284"/>
      <c r="T45" s="206"/>
      <c r="U45" s="211"/>
      <c r="V45" s="206"/>
      <c r="W45" s="322"/>
      <c r="X45" s="323"/>
      <c r="Y45" s="323"/>
      <c r="Z45" s="323"/>
      <c r="AA45" s="323"/>
      <c r="AB45" s="323"/>
      <c r="AC45" s="323"/>
      <c r="AD45" s="323"/>
      <c r="AE45" s="323"/>
      <c r="AF45" s="324"/>
    </row>
    <row r="46" spans="1:32" ht="7.5" customHeight="1">
      <c r="A46" s="274">
        <v>4</v>
      </c>
      <c r="B46" s="275"/>
      <c r="C46" s="280"/>
      <c r="D46" s="281"/>
      <c r="E46" s="285"/>
      <c r="F46" s="281"/>
      <c r="G46" s="287"/>
      <c r="H46" s="288"/>
      <c r="I46" s="288"/>
      <c r="J46" s="288"/>
      <c r="K46" s="288"/>
      <c r="L46" s="288"/>
      <c r="M46" s="288"/>
      <c r="N46" s="288"/>
      <c r="O46" s="288"/>
      <c r="P46" s="289"/>
      <c r="Q46" s="274">
        <v>15</v>
      </c>
      <c r="R46" s="275"/>
      <c r="S46" s="280"/>
      <c r="T46" s="281"/>
      <c r="U46" s="285"/>
      <c r="V46" s="281"/>
      <c r="W46" s="287"/>
      <c r="X46" s="317"/>
      <c r="Y46" s="317"/>
      <c r="Z46" s="317"/>
      <c r="AA46" s="317"/>
      <c r="AB46" s="317"/>
      <c r="AC46" s="317"/>
      <c r="AD46" s="317"/>
      <c r="AE46" s="317"/>
      <c r="AF46" s="318"/>
    </row>
    <row r="47" spans="1:32" ht="7.5" customHeight="1">
      <c r="A47" s="276"/>
      <c r="B47" s="277"/>
      <c r="C47" s="282"/>
      <c r="D47" s="283"/>
      <c r="E47" s="286"/>
      <c r="F47" s="283"/>
      <c r="G47" s="290"/>
      <c r="H47" s="291"/>
      <c r="I47" s="291"/>
      <c r="J47" s="291"/>
      <c r="K47" s="291"/>
      <c r="L47" s="291"/>
      <c r="M47" s="291"/>
      <c r="N47" s="291"/>
      <c r="O47" s="291"/>
      <c r="P47" s="292"/>
      <c r="Q47" s="276"/>
      <c r="R47" s="277"/>
      <c r="S47" s="282"/>
      <c r="T47" s="283"/>
      <c r="U47" s="286"/>
      <c r="V47" s="283"/>
      <c r="W47" s="319"/>
      <c r="X47" s="320"/>
      <c r="Y47" s="320"/>
      <c r="Z47" s="320"/>
      <c r="AA47" s="320"/>
      <c r="AB47" s="320"/>
      <c r="AC47" s="320"/>
      <c r="AD47" s="320"/>
      <c r="AE47" s="320"/>
      <c r="AF47" s="321"/>
    </row>
    <row r="48" spans="1:32" ht="7.5" customHeight="1">
      <c r="A48" s="276"/>
      <c r="B48" s="277"/>
      <c r="C48" s="282"/>
      <c r="D48" s="283"/>
      <c r="E48" s="286"/>
      <c r="F48" s="283"/>
      <c r="G48" s="290"/>
      <c r="H48" s="291"/>
      <c r="I48" s="291"/>
      <c r="J48" s="291"/>
      <c r="K48" s="291"/>
      <c r="L48" s="291"/>
      <c r="M48" s="291"/>
      <c r="N48" s="291"/>
      <c r="O48" s="291"/>
      <c r="P48" s="292"/>
      <c r="Q48" s="276"/>
      <c r="R48" s="277"/>
      <c r="S48" s="282"/>
      <c r="T48" s="283"/>
      <c r="U48" s="286"/>
      <c r="V48" s="283"/>
      <c r="W48" s="319"/>
      <c r="X48" s="320"/>
      <c r="Y48" s="320"/>
      <c r="Z48" s="320"/>
      <c r="AA48" s="320"/>
      <c r="AB48" s="320"/>
      <c r="AC48" s="320"/>
      <c r="AD48" s="320"/>
      <c r="AE48" s="320"/>
      <c r="AF48" s="321"/>
    </row>
    <row r="49" spans="1:32" ht="7.5" customHeight="1">
      <c r="A49" s="276"/>
      <c r="B49" s="277"/>
      <c r="C49" s="282"/>
      <c r="D49" s="283"/>
      <c r="E49" s="286"/>
      <c r="F49" s="283"/>
      <c r="G49" s="290"/>
      <c r="H49" s="291"/>
      <c r="I49" s="291"/>
      <c r="J49" s="291"/>
      <c r="K49" s="291"/>
      <c r="L49" s="291"/>
      <c r="M49" s="291"/>
      <c r="N49" s="291"/>
      <c r="O49" s="291"/>
      <c r="P49" s="292"/>
      <c r="Q49" s="276"/>
      <c r="R49" s="277"/>
      <c r="S49" s="282"/>
      <c r="T49" s="283"/>
      <c r="U49" s="286"/>
      <c r="V49" s="283"/>
      <c r="W49" s="319"/>
      <c r="X49" s="320"/>
      <c r="Y49" s="320"/>
      <c r="Z49" s="320"/>
      <c r="AA49" s="320"/>
      <c r="AB49" s="320"/>
      <c r="AC49" s="320"/>
      <c r="AD49" s="320"/>
      <c r="AE49" s="320"/>
      <c r="AF49" s="321"/>
    </row>
    <row r="50" spans="1:32" ht="7.5" customHeight="1">
      <c r="A50" s="278"/>
      <c r="B50" s="279"/>
      <c r="C50" s="284"/>
      <c r="D50" s="206"/>
      <c r="E50" s="211"/>
      <c r="F50" s="206"/>
      <c r="G50" s="293"/>
      <c r="H50" s="294"/>
      <c r="I50" s="294"/>
      <c r="J50" s="294"/>
      <c r="K50" s="294"/>
      <c r="L50" s="294"/>
      <c r="M50" s="294"/>
      <c r="N50" s="294"/>
      <c r="O50" s="294"/>
      <c r="P50" s="295"/>
      <c r="Q50" s="278"/>
      <c r="R50" s="279"/>
      <c r="S50" s="284"/>
      <c r="T50" s="206"/>
      <c r="U50" s="211"/>
      <c r="V50" s="206"/>
      <c r="W50" s="322"/>
      <c r="X50" s="323"/>
      <c r="Y50" s="323"/>
      <c r="Z50" s="323"/>
      <c r="AA50" s="323"/>
      <c r="AB50" s="323"/>
      <c r="AC50" s="323"/>
      <c r="AD50" s="323"/>
      <c r="AE50" s="323"/>
      <c r="AF50" s="324"/>
    </row>
    <row r="51" spans="1:32" ht="7.5" customHeight="1">
      <c r="A51" s="274">
        <v>5</v>
      </c>
      <c r="B51" s="275"/>
      <c r="C51" s="280"/>
      <c r="D51" s="281"/>
      <c r="E51" s="285"/>
      <c r="F51" s="281"/>
      <c r="G51" s="287"/>
      <c r="H51" s="288"/>
      <c r="I51" s="288"/>
      <c r="J51" s="288"/>
      <c r="K51" s="288"/>
      <c r="L51" s="288"/>
      <c r="M51" s="288"/>
      <c r="N51" s="288"/>
      <c r="O51" s="288"/>
      <c r="P51" s="289"/>
      <c r="Q51" s="274">
        <v>16</v>
      </c>
      <c r="R51" s="275"/>
      <c r="S51" s="280"/>
      <c r="T51" s="281"/>
      <c r="U51" s="285"/>
      <c r="V51" s="281"/>
      <c r="W51" s="287"/>
      <c r="X51" s="317"/>
      <c r="Y51" s="317"/>
      <c r="Z51" s="317"/>
      <c r="AA51" s="317"/>
      <c r="AB51" s="317"/>
      <c r="AC51" s="317"/>
      <c r="AD51" s="317"/>
      <c r="AE51" s="317"/>
      <c r="AF51" s="318"/>
    </row>
    <row r="52" spans="1:32" ht="7.5" customHeight="1">
      <c r="A52" s="276"/>
      <c r="B52" s="277"/>
      <c r="C52" s="282"/>
      <c r="D52" s="283"/>
      <c r="E52" s="286"/>
      <c r="F52" s="283"/>
      <c r="G52" s="290"/>
      <c r="H52" s="291"/>
      <c r="I52" s="291"/>
      <c r="J52" s="291"/>
      <c r="K52" s="291"/>
      <c r="L52" s="291"/>
      <c r="M52" s="291"/>
      <c r="N52" s="291"/>
      <c r="O52" s="291"/>
      <c r="P52" s="292"/>
      <c r="Q52" s="276"/>
      <c r="R52" s="277"/>
      <c r="S52" s="282"/>
      <c r="T52" s="283"/>
      <c r="U52" s="286"/>
      <c r="V52" s="283"/>
      <c r="W52" s="319"/>
      <c r="X52" s="320"/>
      <c r="Y52" s="320"/>
      <c r="Z52" s="320"/>
      <c r="AA52" s="320"/>
      <c r="AB52" s="320"/>
      <c r="AC52" s="320"/>
      <c r="AD52" s="320"/>
      <c r="AE52" s="320"/>
      <c r="AF52" s="321"/>
    </row>
    <row r="53" spans="1:32" ht="7.5" customHeight="1">
      <c r="A53" s="276"/>
      <c r="B53" s="277"/>
      <c r="C53" s="282"/>
      <c r="D53" s="283"/>
      <c r="E53" s="286"/>
      <c r="F53" s="283"/>
      <c r="G53" s="290"/>
      <c r="H53" s="291"/>
      <c r="I53" s="291"/>
      <c r="J53" s="291"/>
      <c r="K53" s="291"/>
      <c r="L53" s="291"/>
      <c r="M53" s="291"/>
      <c r="N53" s="291"/>
      <c r="O53" s="291"/>
      <c r="P53" s="292"/>
      <c r="Q53" s="276"/>
      <c r="R53" s="277"/>
      <c r="S53" s="282"/>
      <c r="T53" s="283"/>
      <c r="U53" s="286"/>
      <c r="V53" s="283"/>
      <c r="W53" s="319"/>
      <c r="X53" s="320"/>
      <c r="Y53" s="320"/>
      <c r="Z53" s="320"/>
      <c r="AA53" s="320"/>
      <c r="AB53" s="320"/>
      <c r="AC53" s="320"/>
      <c r="AD53" s="320"/>
      <c r="AE53" s="320"/>
      <c r="AF53" s="321"/>
    </row>
    <row r="54" spans="1:32" ht="7.5" customHeight="1">
      <c r="A54" s="276"/>
      <c r="B54" s="277"/>
      <c r="C54" s="282"/>
      <c r="D54" s="283"/>
      <c r="E54" s="286"/>
      <c r="F54" s="283"/>
      <c r="G54" s="290"/>
      <c r="H54" s="291"/>
      <c r="I54" s="291"/>
      <c r="J54" s="291"/>
      <c r="K54" s="291"/>
      <c r="L54" s="291"/>
      <c r="M54" s="291"/>
      <c r="N54" s="291"/>
      <c r="O54" s="291"/>
      <c r="P54" s="292"/>
      <c r="Q54" s="276"/>
      <c r="R54" s="277"/>
      <c r="S54" s="282"/>
      <c r="T54" s="283"/>
      <c r="U54" s="286"/>
      <c r="V54" s="283"/>
      <c r="W54" s="319"/>
      <c r="X54" s="320"/>
      <c r="Y54" s="320"/>
      <c r="Z54" s="320"/>
      <c r="AA54" s="320"/>
      <c r="AB54" s="320"/>
      <c r="AC54" s="320"/>
      <c r="AD54" s="320"/>
      <c r="AE54" s="320"/>
      <c r="AF54" s="321"/>
    </row>
    <row r="55" spans="1:32" ht="7.5" customHeight="1">
      <c r="A55" s="278"/>
      <c r="B55" s="279"/>
      <c r="C55" s="284"/>
      <c r="D55" s="206"/>
      <c r="E55" s="211"/>
      <c r="F55" s="206"/>
      <c r="G55" s="293"/>
      <c r="H55" s="294"/>
      <c r="I55" s="294"/>
      <c r="J55" s="294"/>
      <c r="K55" s="294"/>
      <c r="L55" s="294"/>
      <c r="M55" s="294"/>
      <c r="N55" s="294"/>
      <c r="O55" s="294"/>
      <c r="P55" s="295"/>
      <c r="Q55" s="278"/>
      <c r="R55" s="279"/>
      <c r="S55" s="284"/>
      <c r="T55" s="206"/>
      <c r="U55" s="211"/>
      <c r="V55" s="206"/>
      <c r="W55" s="322"/>
      <c r="X55" s="323"/>
      <c r="Y55" s="323"/>
      <c r="Z55" s="323"/>
      <c r="AA55" s="323"/>
      <c r="AB55" s="323"/>
      <c r="AC55" s="323"/>
      <c r="AD55" s="323"/>
      <c r="AE55" s="323"/>
      <c r="AF55" s="324"/>
    </row>
    <row r="56" spans="1:32" ht="7.5" customHeight="1">
      <c r="A56" s="274">
        <v>6</v>
      </c>
      <c r="B56" s="275"/>
      <c r="C56" s="280"/>
      <c r="D56" s="281"/>
      <c r="E56" s="285"/>
      <c r="F56" s="281"/>
      <c r="G56" s="287"/>
      <c r="H56" s="288"/>
      <c r="I56" s="288"/>
      <c r="J56" s="288"/>
      <c r="K56" s="288"/>
      <c r="L56" s="288"/>
      <c r="M56" s="288"/>
      <c r="N56" s="288"/>
      <c r="O56" s="288"/>
      <c r="P56" s="289"/>
      <c r="Q56" s="274">
        <v>17</v>
      </c>
      <c r="R56" s="275"/>
      <c r="S56" s="280"/>
      <c r="T56" s="281"/>
      <c r="U56" s="285"/>
      <c r="V56" s="281"/>
      <c r="W56" s="287"/>
      <c r="X56" s="317"/>
      <c r="Y56" s="317"/>
      <c r="Z56" s="317"/>
      <c r="AA56" s="317"/>
      <c r="AB56" s="317"/>
      <c r="AC56" s="317"/>
      <c r="AD56" s="317"/>
      <c r="AE56" s="317"/>
      <c r="AF56" s="318"/>
    </row>
    <row r="57" spans="1:32" ht="7.5" customHeight="1">
      <c r="A57" s="276"/>
      <c r="B57" s="277"/>
      <c r="C57" s="282"/>
      <c r="D57" s="283"/>
      <c r="E57" s="286"/>
      <c r="F57" s="283"/>
      <c r="G57" s="290"/>
      <c r="H57" s="291"/>
      <c r="I57" s="291"/>
      <c r="J57" s="291"/>
      <c r="K57" s="291"/>
      <c r="L57" s="291"/>
      <c r="M57" s="291"/>
      <c r="N57" s="291"/>
      <c r="O57" s="291"/>
      <c r="P57" s="292"/>
      <c r="Q57" s="276"/>
      <c r="R57" s="277"/>
      <c r="S57" s="282"/>
      <c r="T57" s="283"/>
      <c r="U57" s="286"/>
      <c r="V57" s="283"/>
      <c r="W57" s="319"/>
      <c r="X57" s="320"/>
      <c r="Y57" s="320"/>
      <c r="Z57" s="320"/>
      <c r="AA57" s="320"/>
      <c r="AB57" s="320"/>
      <c r="AC57" s="320"/>
      <c r="AD57" s="320"/>
      <c r="AE57" s="320"/>
      <c r="AF57" s="321"/>
    </row>
    <row r="58" spans="1:32" ht="7.5" customHeight="1">
      <c r="A58" s="276"/>
      <c r="B58" s="277"/>
      <c r="C58" s="282"/>
      <c r="D58" s="283"/>
      <c r="E58" s="286"/>
      <c r="F58" s="283"/>
      <c r="G58" s="290"/>
      <c r="H58" s="291"/>
      <c r="I58" s="291"/>
      <c r="J58" s="291"/>
      <c r="K58" s="291"/>
      <c r="L58" s="291"/>
      <c r="M58" s="291"/>
      <c r="N58" s="291"/>
      <c r="O58" s="291"/>
      <c r="P58" s="292"/>
      <c r="Q58" s="276"/>
      <c r="R58" s="277"/>
      <c r="S58" s="282"/>
      <c r="T58" s="283"/>
      <c r="U58" s="286"/>
      <c r="V58" s="283"/>
      <c r="W58" s="319"/>
      <c r="X58" s="320"/>
      <c r="Y58" s="320"/>
      <c r="Z58" s="320"/>
      <c r="AA58" s="320"/>
      <c r="AB58" s="320"/>
      <c r="AC58" s="320"/>
      <c r="AD58" s="320"/>
      <c r="AE58" s="320"/>
      <c r="AF58" s="321"/>
    </row>
    <row r="59" spans="1:32" ht="7.5" customHeight="1">
      <c r="A59" s="276"/>
      <c r="B59" s="277"/>
      <c r="C59" s="282"/>
      <c r="D59" s="283"/>
      <c r="E59" s="286"/>
      <c r="F59" s="283"/>
      <c r="G59" s="290"/>
      <c r="H59" s="291"/>
      <c r="I59" s="291"/>
      <c r="J59" s="291"/>
      <c r="K59" s="291"/>
      <c r="L59" s="291"/>
      <c r="M59" s="291"/>
      <c r="N59" s="291"/>
      <c r="O59" s="291"/>
      <c r="P59" s="292"/>
      <c r="Q59" s="276"/>
      <c r="R59" s="277"/>
      <c r="S59" s="282"/>
      <c r="T59" s="283"/>
      <c r="U59" s="286"/>
      <c r="V59" s="283"/>
      <c r="W59" s="319"/>
      <c r="X59" s="320"/>
      <c r="Y59" s="320"/>
      <c r="Z59" s="320"/>
      <c r="AA59" s="320"/>
      <c r="AB59" s="320"/>
      <c r="AC59" s="320"/>
      <c r="AD59" s="320"/>
      <c r="AE59" s="320"/>
      <c r="AF59" s="321"/>
    </row>
    <row r="60" spans="1:32" ht="7.5" customHeight="1">
      <c r="A60" s="278"/>
      <c r="B60" s="279"/>
      <c r="C60" s="284"/>
      <c r="D60" s="206"/>
      <c r="E60" s="211"/>
      <c r="F60" s="206"/>
      <c r="G60" s="293"/>
      <c r="H60" s="294"/>
      <c r="I60" s="294"/>
      <c r="J60" s="294"/>
      <c r="K60" s="294"/>
      <c r="L60" s="294"/>
      <c r="M60" s="294"/>
      <c r="N60" s="294"/>
      <c r="O60" s="294"/>
      <c r="P60" s="295"/>
      <c r="Q60" s="278"/>
      <c r="R60" s="279"/>
      <c r="S60" s="284"/>
      <c r="T60" s="206"/>
      <c r="U60" s="211"/>
      <c r="V60" s="206"/>
      <c r="W60" s="322"/>
      <c r="X60" s="323"/>
      <c r="Y60" s="323"/>
      <c r="Z60" s="323"/>
      <c r="AA60" s="323"/>
      <c r="AB60" s="323"/>
      <c r="AC60" s="323"/>
      <c r="AD60" s="323"/>
      <c r="AE60" s="323"/>
      <c r="AF60" s="324"/>
    </row>
    <row r="61" spans="1:32" ht="7.5" customHeight="1">
      <c r="A61" s="274">
        <v>7</v>
      </c>
      <c r="B61" s="275"/>
      <c r="C61" s="280"/>
      <c r="D61" s="281"/>
      <c r="E61" s="285"/>
      <c r="F61" s="281"/>
      <c r="G61" s="287"/>
      <c r="H61" s="288"/>
      <c r="I61" s="288"/>
      <c r="J61" s="288"/>
      <c r="K61" s="288"/>
      <c r="L61" s="288"/>
      <c r="M61" s="288"/>
      <c r="N61" s="288"/>
      <c r="O61" s="288"/>
      <c r="P61" s="289"/>
      <c r="Q61" s="274">
        <v>18</v>
      </c>
      <c r="R61" s="275"/>
      <c r="S61" s="280"/>
      <c r="T61" s="281"/>
      <c r="U61" s="285"/>
      <c r="V61" s="281"/>
      <c r="W61" s="287"/>
      <c r="X61" s="317"/>
      <c r="Y61" s="317"/>
      <c r="Z61" s="317"/>
      <c r="AA61" s="317"/>
      <c r="AB61" s="317"/>
      <c r="AC61" s="317"/>
      <c r="AD61" s="317"/>
      <c r="AE61" s="317"/>
      <c r="AF61" s="318"/>
    </row>
    <row r="62" spans="1:32" ht="7.5" customHeight="1">
      <c r="A62" s="276"/>
      <c r="B62" s="277"/>
      <c r="C62" s="282"/>
      <c r="D62" s="283"/>
      <c r="E62" s="286"/>
      <c r="F62" s="283"/>
      <c r="G62" s="290"/>
      <c r="H62" s="291"/>
      <c r="I62" s="291"/>
      <c r="J62" s="291"/>
      <c r="K62" s="291"/>
      <c r="L62" s="291"/>
      <c r="M62" s="291"/>
      <c r="N62" s="291"/>
      <c r="O62" s="291"/>
      <c r="P62" s="292"/>
      <c r="Q62" s="276"/>
      <c r="R62" s="277"/>
      <c r="S62" s="282"/>
      <c r="T62" s="283"/>
      <c r="U62" s="286"/>
      <c r="V62" s="283"/>
      <c r="W62" s="319"/>
      <c r="X62" s="320"/>
      <c r="Y62" s="320"/>
      <c r="Z62" s="320"/>
      <c r="AA62" s="320"/>
      <c r="AB62" s="320"/>
      <c r="AC62" s="320"/>
      <c r="AD62" s="320"/>
      <c r="AE62" s="320"/>
      <c r="AF62" s="321"/>
    </row>
    <row r="63" spans="1:32" ht="7.5" customHeight="1">
      <c r="A63" s="276"/>
      <c r="B63" s="277"/>
      <c r="C63" s="282"/>
      <c r="D63" s="283"/>
      <c r="E63" s="286"/>
      <c r="F63" s="283"/>
      <c r="G63" s="290"/>
      <c r="H63" s="291"/>
      <c r="I63" s="291"/>
      <c r="J63" s="291"/>
      <c r="K63" s="291"/>
      <c r="L63" s="291"/>
      <c r="M63" s="291"/>
      <c r="N63" s="291"/>
      <c r="O63" s="291"/>
      <c r="P63" s="292"/>
      <c r="Q63" s="276"/>
      <c r="R63" s="277"/>
      <c r="S63" s="282"/>
      <c r="T63" s="283"/>
      <c r="U63" s="286"/>
      <c r="V63" s="283"/>
      <c r="W63" s="319"/>
      <c r="X63" s="320"/>
      <c r="Y63" s="320"/>
      <c r="Z63" s="320"/>
      <c r="AA63" s="320"/>
      <c r="AB63" s="320"/>
      <c r="AC63" s="320"/>
      <c r="AD63" s="320"/>
      <c r="AE63" s="320"/>
      <c r="AF63" s="321"/>
    </row>
    <row r="64" spans="1:32" ht="7.5" customHeight="1">
      <c r="A64" s="276"/>
      <c r="B64" s="277"/>
      <c r="C64" s="282"/>
      <c r="D64" s="283"/>
      <c r="E64" s="286"/>
      <c r="F64" s="283"/>
      <c r="G64" s="290"/>
      <c r="H64" s="291"/>
      <c r="I64" s="291"/>
      <c r="J64" s="291"/>
      <c r="K64" s="291"/>
      <c r="L64" s="291"/>
      <c r="M64" s="291"/>
      <c r="N64" s="291"/>
      <c r="O64" s="291"/>
      <c r="P64" s="292"/>
      <c r="Q64" s="276"/>
      <c r="R64" s="277"/>
      <c r="S64" s="282"/>
      <c r="T64" s="283"/>
      <c r="U64" s="286"/>
      <c r="V64" s="283"/>
      <c r="W64" s="319"/>
      <c r="X64" s="320"/>
      <c r="Y64" s="320"/>
      <c r="Z64" s="320"/>
      <c r="AA64" s="320"/>
      <c r="AB64" s="320"/>
      <c r="AC64" s="320"/>
      <c r="AD64" s="320"/>
      <c r="AE64" s="320"/>
      <c r="AF64" s="321"/>
    </row>
    <row r="65" spans="1:32" ht="7.5" customHeight="1" thickBot="1">
      <c r="A65" s="278"/>
      <c r="B65" s="279"/>
      <c r="C65" s="284"/>
      <c r="D65" s="206"/>
      <c r="E65" s="211"/>
      <c r="F65" s="206"/>
      <c r="G65" s="293"/>
      <c r="H65" s="294"/>
      <c r="I65" s="294"/>
      <c r="J65" s="294"/>
      <c r="K65" s="294"/>
      <c r="L65" s="294"/>
      <c r="M65" s="294"/>
      <c r="N65" s="294"/>
      <c r="O65" s="294"/>
      <c r="P65" s="295"/>
      <c r="Q65" s="276"/>
      <c r="R65" s="277"/>
      <c r="S65" s="282"/>
      <c r="T65" s="283"/>
      <c r="U65" s="286"/>
      <c r="V65" s="283"/>
      <c r="W65" s="319"/>
      <c r="X65" s="320"/>
      <c r="Y65" s="320"/>
      <c r="Z65" s="320"/>
      <c r="AA65" s="320"/>
      <c r="AB65" s="320"/>
      <c r="AC65" s="320"/>
      <c r="AD65" s="320"/>
      <c r="AE65" s="320"/>
      <c r="AF65" s="321"/>
    </row>
    <row r="66" spans="1:32" ht="7.5" customHeight="1">
      <c r="A66" s="274">
        <v>8</v>
      </c>
      <c r="B66" s="275"/>
      <c r="C66" s="280"/>
      <c r="D66" s="281"/>
      <c r="E66" s="285"/>
      <c r="F66" s="281"/>
      <c r="G66" s="287"/>
      <c r="H66" s="288"/>
      <c r="I66" s="288"/>
      <c r="J66" s="288"/>
      <c r="K66" s="288"/>
      <c r="L66" s="288"/>
      <c r="M66" s="288"/>
      <c r="N66" s="288"/>
      <c r="O66" s="288"/>
      <c r="P66" s="289"/>
      <c r="Q66" s="304" t="s">
        <v>217</v>
      </c>
      <c r="R66" s="305"/>
      <c r="S66" s="305"/>
      <c r="T66" s="305"/>
      <c r="U66" s="305"/>
      <c r="V66" s="305"/>
      <c r="W66" s="305"/>
      <c r="X66" s="305"/>
      <c r="Y66" s="305"/>
      <c r="Z66" s="305"/>
      <c r="AA66" s="305"/>
      <c r="AB66" s="305"/>
      <c r="AC66" s="305"/>
      <c r="AD66" s="305"/>
      <c r="AE66" s="305"/>
      <c r="AF66" s="305"/>
    </row>
    <row r="67" spans="1:32" ht="7.5" customHeight="1">
      <c r="A67" s="276"/>
      <c r="B67" s="277"/>
      <c r="C67" s="282"/>
      <c r="D67" s="283"/>
      <c r="E67" s="286"/>
      <c r="F67" s="283"/>
      <c r="G67" s="290"/>
      <c r="H67" s="291"/>
      <c r="I67" s="291"/>
      <c r="J67" s="291"/>
      <c r="K67" s="291"/>
      <c r="L67" s="291"/>
      <c r="M67" s="291"/>
      <c r="N67" s="291"/>
      <c r="O67" s="291"/>
      <c r="P67" s="292"/>
      <c r="Q67" s="306"/>
      <c r="R67" s="307"/>
      <c r="S67" s="307"/>
      <c r="T67" s="307"/>
      <c r="U67" s="307"/>
      <c r="V67" s="307"/>
      <c r="W67" s="307"/>
      <c r="X67" s="307"/>
      <c r="Y67" s="307"/>
      <c r="Z67" s="307"/>
      <c r="AA67" s="307"/>
      <c r="AB67" s="307"/>
      <c r="AC67" s="307"/>
      <c r="AD67" s="307"/>
      <c r="AE67" s="307"/>
      <c r="AF67" s="307"/>
    </row>
    <row r="68" spans="1:32" ht="7.5" customHeight="1">
      <c r="A68" s="276"/>
      <c r="B68" s="277"/>
      <c r="C68" s="282"/>
      <c r="D68" s="283"/>
      <c r="E68" s="286"/>
      <c r="F68" s="283"/>
      <c r="G68" s="290"/>
      <c r="H68" s="291"/>
      <c r="I68" s="291"/>
      <c r="J68" s="291"/>
      <c r="K68" s="291"/>
      <c r="L68" s="291"/>
      <c r="M68" s="291"/>
      <c r="N68" s="291"/>
      <c r="O68" s="291"/>
      <c r="P68" s="292"/>
      <c r="Q68" s="97"/>
      <c r="R68" s="98"/>
      <c r="S68" s="98"/>
      <c r="T68" s="98"/>
      <c r="U68" s="98"/>
      <c r="V68" s="98"/>
      <c r="W68" s="98"/>
      <c r="X68" s="98"/>
      <c r="Y68" s="98"/>
      <c r="Z68" s="98"/>
      <c r="AA68" s="98"/>
      <c r="AB68" s="98"/>
      <c r="AC68" s="98"/>
      <c r="AD68" s="98"/>
      <c r="AE68" s="98"/>
      <c r="AF68" s="98"/>
    </row>
    <row r="69" spans="1:32" ht="7.5" customHeight="1">
      <c r="A69" s="276"/>
      <c r="B69" s="277"/>
      <c r="C69" s="282"/>
      <c r="D69" s="283"/>
      <c r="E69" s="286"/>
      <c r="F69" s="283"/>
      <c r="G69" s="290"/>
      <c r="H69" s="291"/>
      <c r="I69" s="291"/>
      <c r="J69" s="291"/>
      <c r="K69" s="291"/>
      <c r="L69" s="291"/>
      <c r="M69" s="291"/>
      <c r="N69" s="291"/>
      <c r="O69" s="291"/>
      <c r="P69" s="292"/>
      <c r="Q69" s="97"/>
      <c r="R69" s="98"/>
      <c r="S69" s="98"/>
      <c r="T69" s="98"/>
      <c r="U69" s="98"/>
      <c r="V69" s="98"/>
      <c r="W69" s="98"/>
      <c r="X69" s="98"/>
      <c r="Y69" s="98"/>
      <c r="Z69" s="98"/>
      <c r="AA69" s="98"/>
      <c r="AB69" s="98"/>
      <c r="AC69" s="98"/>
      <c r="AD69" s="98"/>
      <c r="AE69" s="98"/>
      <c r="AF69" s="98"/>
    </row>
    <row r="70" spans="1:32" ht="7.5" customHeight="1" thickBot="1">
      <c r="A70" s="278"/>
      <c r="B70" s="279"/>
      <c r="C70" s="284"/>
      <c r="D70" s="206"/>
      <c r="E70" s="211"/>
      <c r="F70" s="206"/>
      <c r="G70" s="293"/>
      <c r="H70" s="294"/>
      <c r="I70" s="294"/>
      <c r="J70" s="294"/>
      <c r="K70" s="294"/>
      <c r="L70" s="294"/>
      <c r="M70" s="294"/>
      <c r="N70" s="294"/>
      <c r="O70" s="294"/>
      <c r="P70" s="295"/>
      <c r="Q70" s="97"/>
      <c r="R70" s="98"/>
      <c r="S70" s="98"/>
      <c r="T70" s="98"/>
      <c r="U70" s="98"/>
      <c r="V70" s="98"/>
      <c r="W70" s="98"/>
      <c r="X70" s="98"/>
      <c r="Y70" s="98"/>
      <c r="Z70" s="98"/>
      <c r="AA70" s="98"/>
      <c r="AB70" s="98"/>
      <c r="AC70" s="98"/>
      <c r="AD70" s="98"/>
      <c r="AE70" s="98"/>
      <c r="AF70" s="98"/>
    </row>
    <row r="71" spans="1:32" ht="7.5" customHeight="1" thickTop="1">
      <c r="A71" s="274">
        <v>9</v>
      </c>
      <c r="B71" s="275"/>
      <c r="C71" s="280"/>
      <c r="D71" s="281"/>
      <c r="E71" s="285"/>
      <c r="F71" s="281"/>
      <c r="G71" s="287"/>
      <c r="H71" s="288"/>
      <c r="I71" s="288"/>
      <c r="J71" s="288"/>
      <c r="K71" s="288"/>
      <c r="L71" s="288"/>
      <c r="M71" s="288"/>
      <c r="N71" s="288"/>
      <c r="O71" s="288"/>
      <c r="P71" s="289"/>
      <c r="Q71" s="101"/>
      <c r="R71" s="308" t="s">
        <v>218</v>
      </c>
      <c r="S71" s="309"/>
      <c r="T71" s="309"/>
      <c r="U71" s="309"/>
      <c r="V71" s="309"/>
      <c r="W71" s="309"/>
      <c r="X71" s="309"/>
      <c r="Y71" s="309"/>
      <c r="Z71" s="309"/>
      <c r="AA71" s="309"/>
      <c r="AB71" s="309"/>
      <c r="AC71" s="309"/>
      <c r="AD71" s="309"/>
      <c r="AE71" s="309"/>
      <c r="AF71" s="310"/>
    </row>
    <row r="72" spans="1:32" ht="7.5" customHeight="1">
      <c r="A72" s="276"/>
      <c r="B72" s="277"/>
      <c r="C72" s="282"/>
      <c r="D72" s="283"/>
      <c r="E72" s="286"/>
      <c r="F72" s="283"/>
      <c r="G72" s="290"/>
      <c r="H72" s="291"/>
      <c r="I72" s="291"/>
      <c r="J72" s="291"/>
      <c r="K72" s="291"/>
      <c r="L72" s="291"/>
      <c r="M72" s="291"/>
      <c r="N72" s="291"/>
      <c r="O72" s="291"/>
      <c r="P72" s="292"/>
      <c r="Q72" s="101"/>
      <c r="R72" s="311"/>
      <c r="S72" s="312"/>
      <c r="T72" s="312"/>
      <c r="U72" s="312"/>
      <c r="V72" s="312"/>
      <c r="W72" s="312"/>
      <c r="X72" s="312"/>
      <c r="Y72" s="312"/>
      <c r="Z72" s="312"/>
      <c r="AA72" s="312"/>
      <c r="AB72" s="312"/>
      <c r="AC72" s="312"/>
      <c r="AD72" s="312"/>
      <c r="AE72" s="312"/>
      <c r="AF72" s="313"/>
    </row>
    <row r="73" spans="1:32" ht="7.5" customHeight="1">
      <c r="A73" s="276"/>
      <c r="B73" s="277"/>
      <c r="C73" s="282"/>
      <c r="D73" s="283"/>
      <c r="E73" s="286"/>
      <c r="F73" s="283"/>
      <c r="G73" s="290"/>
      <c r="H73" s="291"/>
      <c r="I73" s="291"/>
      <c r="J73" s="291"/>
      <c r="K73" s="291"/>
      <c r="L73" s="291"/>
      <c r="M73" s="291"/>
      <c r="N73" s="291"/>
      <c r="O73" s="291"/>
      <c r="P73" s="292"/>
      <c r="Q73" s="101"/>
      <c r="R73" s="311"/>
      <c r="S73" s="312"/>
      <c r="T73" s="312"/>
      <c r="U73" s="312"/>
      <c r="V73" s="312"/>
      <c r="W73" s="312"/>
      <c r="X73" s="312"/>
      <c r="Y73" s="312"/>
      <c r="Z73" s="312"/>
      <c r="AA73" s="312"/>
      <c r="AB73" s="312"/>
      <c r="AC73" s="312"/>
      <c r="AD73" s="312"/>
      <c r="AE73" s="312"/>
      <c r="AF73" s="313"/>
    </row>
    <row r="74" spans="1:32" ht="7.5" customHeight="1">
      <c r="A74" s="276"/>
      <c r="B74" s="277"/>
      <c r="C74" s="282"/>
      <c r="D74" s="283"/>
      <c r="E74" s="286"/>
      <c r="F74" s="283"/>
      <c r="G74" s="290"/>
      <c r="H74" s="291"/>
      <c r="I74" s="291"/>
      <c r="J74" s="291"/>
      <c r="K74" s="291"/>
      <c r="L74" s="291"/>
      <c r="M74" s="291"/>
      <c r="N74" s="291"/>
      <c r="O74" s="291"/>
      <c r="P74" s="292"/>
      <c r="Q74" s="101"/>
      <c r="R74" s="311"/>
      <c r="S74" s="312"/>
      <c r="T74" s="312"/>
      <c r="U74" s="312"/>
      <c r="V74" s="312"/>
      <c r="W74" s="312"/>
      <c r="X74" s="312"/>
      <c r="Y74" s="312"/>
      <c r="Z74" s="312"/>
      <c r="AA74" s="312"/>
      <c r="AB74" s="312"/>
      <c r="AC74" s="312"/>
      <c r="AD74" s="312"/>
      <c r="AE74" s="312"/>
      <c r="AF74" s="313"/>
    </row>
    <row r="75" spans="1:32" ht="7.5" customHeight="1">
      <c r="A75" s="278"/>
      <c r="B75" s="279"/>
      <c r="C75" s="284"/>
      <c r="D75" s="206"/>
      <c r="E75" s="211"/>
      <c r="F75" s="206"/>
      <c r="G75" s="293"/>
      <c r="H75" s="294"/>
      <c r="I75" s="294"/>
      <c r="J75" s="294"/>
      <c r="K75" s="294"/>
      <c r="L75" s="294"/>
      <c r="M75" s="294"/>
      <c r="N75" s="294"/>
      <c r="O75" s="294"/>
      <c r="P75" s="295"/>
      <c r="Q75" s="101"/>
      <c r="R75" s="311"/>
      <c r="S75" s="312"/>
      <c r="T75" s="312"/>
      <c r="U75" s="312"/>
      <c r="V75" s="312"/>
      <c r="W75" s="312"/>
      <c r="X75" s="312"/>
      <c r="Y75" s="312"/>
      <c r="Z75" s="312"/>
      <c r="AA75" s="312"/>
      <c r="AB75" s="312"/>
      <c r="AC75" s="312"/>
      <c r="AD75" s="312"/>
      <c r="AE75" s="312"/>
      <c r="AF75" s="313"/>
    </row>
    <row r="76" spans="1:34" ht="7.5" customHeight="1">
      <c r="A76" s="274">
        <v>10</v>
      </c>
      <c r="B76" s="275"/>
      <c r="C76" s="280"/>
      <c r="D76" s="281"/>
      <c r="E76" s="285"/>
      <c r="F76" s="281"/>
      <c r="G76" s="287"/>
      <c r="H76" s="288"/>
      <c r="I76" s="288"/>
      <c r="J76" s="288"/>
      <c r="K76" s="288"/>
      <c r="L76" s="288"/>
      <c r="M76" s="288"/>
      <c r="N76" s="288"/>
      <c r="O76" s="288"/>
      <c r="P76" s="289"/>
      <c r="Q76" s="101"/>
      <c r="R76" s="311"/>
      <c r="S76" s="312"/>
      <c r="T76" s="312"/>
      <c r="U76" s="312"/>
      <c r="V76" s="312"/>
      <c r="W76" s="312"/>
      <c r="X76" s="312"/>
      <c r="Y76" s="312"/>
      <c r="Z76" s="312"/>
      <c r="AA76" s="312"/>
      <c r="AB76" s="312"/>
      <c r="AC76" s="312"/>
      <c r="AD76" s="312"/>
      <c r="AE76" s="312"/>
      <c r="AF76" s="313"/>
      <c r="AH76" s="103"/>
    </row>
    <row r="77" spans="1:32" ht="7.5" customHeight="1">
      <c r="A77" s="276"/>
      <c r="B77" s="277"/>
      <c r="C77" s="282"/>
      <c r="D77" s="283"/>
      <c r="E77" s="286"/>
      <c r="F77" s="283"/>
      <c r="G77" s="290"/>
      <c r="H77" s="291"/>
      <c r="I77" s="291"/>
      <c r="J77" s="291"/>
      <c r="K77" s="291"/>
      <c r="L77" s="291"/>
      <c r="M77" s="291"/>
      <c r="N77" s="291"/>
      <c r="O77" s="291"/>
      <c r="P77" s="292"/>
      <c r="Q77" s="101"/>
      <c r="R77" s="311"/>
      <c r="S77" s="312"/>
      <c r="T77" s="312"/>
      <c r="U77" s="312"/>
      <c r="V77" s="312"/>
      <c r="W77" s="312"/>
      <c r="X77" s="312"/>
      <c r="Y77" s="312"/>
      <c r="Z77" s="312"/>
      <c r="AA77" s="312"/>
      <c r="AB77" s="312"/>
      <c r="AC77" s="312"/>
      <c r="AD77" s="312"/>
      <c r="AE77" s="312"/>
      <c r="AF77" s="313"/>
    </row>
    <row r="78" spans="1:32" ht="7.5" customHeight="1">
      <c r="A78" s="276"/>
      <c r="B78" s="277"/>
      <c r="C78" s="282"/>
      <c r="D78" s="283"/>
      <c r="E78" s="286"/>
      <c r="F78" s="283"/>
      <c r="G78" s="290"/>
      <c r="H78" s="291"/>
      <c r="I78" s="291"/>
      <c r="J78" s="291"/>
      <c r="K78" s="291"/>
      <c r="L78" s="291"/>
      <c r="M78" s="291"/>
      <c r="N78" s="291"/>
      <c r="O78" s="291"/>
      <c r="P78" s="292"/>
      <c r="Q78" s="101"/>
      <c r="R78" s="311"/>
      <c r="S78" s="312"/>
      <c r="T78" s="312"/>
      <c r="U78" s="312"/>
      <c r="V78" s="312"/>
      <c r="W78" s="312"/>
      <c r="X78" s="312"/>
      <c r="Y78" s="312"/>
      <c r="Z78" s="312"/>
      <c r="AA78" s="312"/>
      <c r="AB78" s="312"/>
      <c r="AC78" s="312"/>
      <c r="AD78" s="312"/>
      <c r="AE78" s="312"/>
      <c r="AF78" s="313"/>
    </row>
    <row r="79" spans="1:32" ht="7.5" customHeight="1">
      <c r="A79" s="276"/>
      <c r="B79" s="277"/>
      <c r="C79" s="282"/>
      <c r="D79" s="283"/>
      <c r="E79" s="286"/>
      <c r="F79" s="283"/>
      <c r="G79" s="290"/>
      <c r="H79" s="291"/>
      <c r="I79" s="291"/>
      <c r="J79" s="291"/>
      <c r="K79" s="291"/>
      <c r="L79" s="291"/>
      <c r="M79" s="291"/>
      <c r="N79" s="291"/>
      <c r="O79" s="291"/>
      <c r="P79" s="292"/>
      <c r="Q79" s="101"/>
      <c r="R79" s="311"/>
      <c r="S79" s="312"/>
      <c r="T79" s="312"/>
      <c r="U79" s="312"/>
      <c r="V79" s="312"/>
      <c r="W79" s="312"/>
      <c r="X79" s="312"/>
      <c r="Y79" s="312"/>
      <c r="Z79" s="312"/>
      <c r="AA79" s="312"/>
      <c r="AB79" s="312"/>
      <c r="AC79" s="312"/>
      <c r="AD79" s="312"/>
      <c r="AE79" s="312"/>
      <c r="AF79" s="313"/>
    </row>
    <row r="80" spans="1:32" ht="7.5" customHeight="1">
      <c r="A80" s="278"/>
      <c r="B80" s="279"/>
      <c r="C80" s="284"/>
      <c r="D80" s="206"/>
      <c r="E80" s="211"/>
      <c r="F80" s="206"/>
      <c r="G80" s="293"/>
      <c r="H80" s="294"/>
      <c r="I80" s="294"/>
      <c r="J80" s="294"/>
      <c r="K80" s="294"/>
      <c r="L80" s="294"/>
      <c r="M80" s="294"/>
      <c r="N80" s="294"/>
      <c r="O80" s="294"/>
      <c r="P80" s="295"/>
      <c r="Q80" s="101"/>
      <c r="R80" s="311"/>
      <c r="S80" s="312"/>
      <c r="T80" s="312"/>
      <c r="U80" s="312"/>
      <c r="V80" s="312"/>
      <c r="W80" s="312"/>
      <c r="X80" s="312"/>
      <c r="Y80" s="312"/>
      <c r="Z80" s="312"/>
      <c r="AA80" s="312"/>
      <c r="AB80" s="312"/>
      <c r="AC80" s="312"/>
      <c r="AD80" s="312"/>
      <c r="AE80" s="312"/>
      <c r="AF80" s="313"/>
    </row>
    <row r="81" spans="1:32" ht="7.5" customHeight="1">
      <c r="A81" s="274">
        <v>11</v>
      </c>
      <c r="B81" s="275"/>
      <c r="C81" s="280"/>
      <c r="D81" s="281"/>
      <c r="E81" s="285"/>
      <c r="F81" s="281"/>
      <c r="G81" s="287"/>
      <c r="H81" s="288"/>
      <c r="I81" s="288"/>
      <c r="J81" s="288"/>
      <c r="K81" s="288"/>
      <c r="L81" s="288"/>
      <c r="M81" s="288"/>
      <c r="N81" s="288"/>
      <c r="O81" s="288"/>
      <c r="P81" s="289"/>
      <c r="Q81" s="101"/>
      <c r="R81" s="311"/>
      <c r="S81" s="312"/>
      <c r="T81" s="312"/>
      <c r="U81" s="312"/>
      <c r="V81" s="312"/>
      <c r="W81" s="312"/>
      <c r="X81" s="312"/>
      <c r="Y81" s="312"/>
      <c r="Z81" s="312"/>
      <c r="AA81" s="312"/>
      <c r="AB81" s="312"/>
      <c r="AC81" s="312"/>
      <c r="AD81" s="312"/>
      <c r="AE81" s="312"/>
      <c r="AF81" s="313"/>
    </row>
    <row r="82" spans="1:32" ht="7.5" customHeight="1">
      <c r="A82" s="276"/>
      <c r="B82" s="277"/>
      <c r="C82" s="282"/>
      <c r="D82" s="283"/>
      <c r="E82" s="286"/>
      <c r="F82" s="283"/>
      <c r="G82" s="290"/>
      <c r="H82" s="291"/>
      <c r="I82" s="291"/>
      <c r="J82" s="291"/>
      <c r="K82" s="291"/>
      <c r="L82" s="291"/>
      <c r="M82" s="291"/>
      <c r="N82" s="291"/>
      <c r="O82" s="291"/>
      <c r="P82" s="292"/>
      <c r="Q82" s="101"/>
      <c r="R82" s="311"/>
      <c r="S82" s="312"/>
      <c r="T82" s="312"/>
      <c r="U82" s="312"/>
      <c r="V82" s="312"/>
      <c r="W82" s="312"/>
      <c r="X82" s="312"/>
      <c r="Y82" s="312"/>
      <c r="Z82" s="312"/>
      <c r="AA82" s="312"/>
      <c r="AB82" s="312"/>
      <c r="AC82" s="312"/>
      <c r="AD82" s="312"/>
      <c r="AE82" s="312"/>
      <c r="AF82" s="313"/>
    </row>
    <row r="83" spans="1:32" ht="7.5" customHeight="1">
      <c r="A83" s="276"/>
      <c r="B83" s="277"/>
      <c r="C83" s="282"/>
      <c r="D83" s="283"/>
      <c r="E83" s="286"/>
      <c r="F83" s="283"/>
      <c r="G83" s="290"/>
      <c r="H83" s="291"/>
      <c r="I83" s="291"/>
      <c r="J83" s="291"/>
      <c r="K83" s="291"/>
      <c r="L83" s="291"/>
      <c r="M83" s="291"/>
      <c r="N83" s="291"/>
      <c r="O83" s="291"/>
      <c r="P83" s="292"/>
      <c r="Q83" s="101"/>
      <c r="R83" s="311"/>
      <c r="S83" s="312"/>
      <c r="T83" s="312"/>
      <c r="U83" s="312"/>
      <c r="V83" s="312"/>
      <c r="W83" s="312"/>
      <c r="X83" s="312"/>
      <c r="Y83" s="312"/>
      <c r="Z83" s="312"/>
      <c r="AA83" s="312"/>
      <c r="AB83" s="312"/>
      <c r="AC83" s="312"/>
      <c r="AD83" s="312"/>
      <c r="AE83" s="312"/>
      <c r="AF83" s="313"/>
    </row>
    <row r="84" spans="1:32" ht="7.5" customHeight="1">
      <c r="A84" s="276"/>
      <c r="B84" s="277"/>
      <c r="C84" s="282"/>
      <c r="D84" s="283"/>
      <c r="E84" s="286"/>
      <c r="F84" s="283"/>
      <c r="G84" s="290"/>
      <c r="H84" s="291"/>
      <c r="I84" s="291"/>
      <c r="J84" s="291"/>
      <c r="K84" s="291"/>
      <c r="L84" s="291"/>
      <c r="M84" s="291"/>
      <c r="N84" s="291"/>
      <c r="O84" s="291"/>
      <c r="P84" s="292"/>
      <c r="Q84" s="101"/>
      <c r="R84" s="311"/>
      <c r="S84" s="312"/>
      <c r="T84" s="312"/>
      <c r="U84" s="312"/>
      <c r="V84" s="312"/>
      <c r="W84" s="312"/>
      <c r="X84" s="312"/>
      <c r="Y84" s="312"/>
      <c r="Z84" s="312"/>
      <c r="AA84" s="312"/>
      <c r="AB84" s="312"/>
      <c r="AC84" s="312"/>
      <c r="AD84" s="312"/>
      <c r="AE84" s="312"/>
      <c r="AF84" s="313"/>
    </row>
    <row r="85" spans="1:32" ht="7.5" customHeight="1" thickBot="1">
      <c r="A85" s="296"/>
      <c r="B85" s="297"/>
      <c r="C85" s="298"/>
      <c r="D85" s="299"/>
      <c r="E85" s="300"/>
      <c r="F85" s="299"/>
      <c r="G85" s="301"/>
      <c r="H85" s="302"/>
      <c r="I85" s="302"/>
      <c r="J85" s="302"/>
      <c r="K85" s="302"/>
      <c r="L85" s="302"/>
      <c r="M85" s="302"/>
      <c r="N85" s="302"/>
      <c r="O85" s="302"/>
      <c r="P85" s="303"/>
      <c r="Q85" s="101"/>
      <c r="R85" s="311"/>
      <c r="S85" s="312"/>
      <c r="T85" s="312"/>
      <c r="U85" s="312"/>
      <c r="V85" s="312"/>
      <c r="W85" s="312"/>
      <c r="X85" s="312"/>
      <c r="Y85" s="312"/>
      <c r="Z85" s="312"/>
      <c r="AA85" s="312"/>
      <c r="AB85" s="312"/>
      <c r="AC85" s="312"/>
      <c r="AD85" s="312"/>
      <c r="AE85" s="312"/>
      <c r="AF85" s="313"/>
    </row>
    <row r="86" spans="1:32" ht="7.5" customHeight="1">
      <c r="A86" s="101"/>
      <c r="B86" s="101"/>
      <c r="C86" s="227" t="s">
        <v>219</v>
      </c>
      <c r="D86" s="227"/>
      <c r="E86" s="227"/>
      <c r="F86" s="227"/>
      <c r="G86" s="227"/>
      <c r="H86" s="227"/>
      <c r="I86" s="227"/>
      <c r="J86" s="227"/>
      <c r="K86" s="227"/>
      <c r="L86" s="227"/>
      <c r="M86" s="227"/>
      <c r="N86" s="227"/>
      <c r="O86" s="227"/>
      <c r="P86" s="227"/>
      <c r="Q86" s="101"/>
      <c r="R86" s="311"/>
      <c r="S86" s="312"/>
      <c r="T86" s="312"/>
      <c r="U86" s="312"/>
      <c r="V86" s="312"/>
      <c r="W86" s="312"/>
      <c r="X86" s="312"/>
      <c r="Y86" s="312"/>
      <c r="Z86" s="312"/>
      <c r="AA86" s="312"/>
      <c r="AB86" s="312"/>
      <c r="AC86" s="312"/>
      <c r="AD86" s="312"/>
      <c r="AE86" s="312"/>
      <c r="AF86" s="313"/>
    </row>
    <row r="87" spans="1:32" ht="7.5" customHeight="1">
      <c r="A87" s="101"/>
      <c r="B87" s="101"/>
      <c r="C87" s="228"/>
      <c r="D87" s="228"/>
      <c r="E87" s="228"/>
      <c r="F87" s="228"/>
      <c r="G87" s="228"/>
      <c r="H87" s="228"/>
      <c r="I87" s="228"/>
      <c r="J87" s="228"/>
      <c r="K87" s="228"/>
      <c r="L87" s="228"/>
      <c r="M87" s="228"/>
      <c r="N87" s="228"/>
      <c r="O87" s="228"/>
      <c r="P87" s="228"/>
      <c r="Q87" s="101"/>
      <c r="R87" s="311"/>
      <c r="S87" s="312"/>
      <c r="T87" s="312"/>
      <c r="U87" s="312"/>
      <c r="V87" s="312"/>
      <c r="W87" s="312"/>
      <c r="X87" s="312"/>
      <c r="Y87" s="312"/>
      <c r="Z87" s="312"/>
      <c r="AA87" s="312"/>
      <c r="AB87" s="312"/>
      <c r="AC87" s="312"/>
      <c r="AD87" s="312"/>
      <c r="AE87" s="312"/>
      <c r="AF87" s="313"/>
    </row>
    <row r="88" spans="15:32" ht="7.5" customHeight="1">
      <c r="O88" s="101"/>
      <c r="P88" s="101"/>
      <c r="Q88" s="101"/>
      <c r="R88" s="311"/>
      <c r="S88" s="312"/>
      <c r="T88" s="312"/>
      <c r="U88" s="312"/>
      <c r="V88" s="312"/>
      <c r="W88" s="312"/>
      <c r="X88" s="312"/>
      <c r="Y88" s="312"/>
      <c r="Z88" s="312"/>
      <c r="AA88" s="312"/>
      <c r="AB88" s="312"/>
      <c r="AC88" s="312"/>
      <c r="AD88" s="312"/>
      <c r="AE88" s="312"/>
      <c r="AF88" s="313"/>
    </row>
    <row r="89" spans="15:32" ht="7.5" customHeight="1" thickBot="1">
      <c r="O89" s="101"/>
      <c r="P89" s="101"/>
      <c r="Q89" s="101"/>
      <c r="R89" s="314"/>
      <c r="S89" s="315"/>
      <c r="T89" s="315"/>
      <c r="U89" s="315"/>
      <c r="V89" s="315"/>
      <c r="W89" s="315"/>
      <c r="X89" s="315"/>
      <c r="Y89" s="315"/>
      <c r="Z89" s="315"/>
      <c r="AA89" s="315"/>
      <c r="AB89" s="315"/>
      <c r="AC89" s="315"/>
      <c r="AD89" s="315"/>
      <c r="AE89" s="315"/>
      <c r="AF89" s="316"/>
    </row>
    <row r="90" spans="15:18" ht="7.5" customHeight="1" thickBot="1" thickTop="1">
      <c r="O90" s="101"/>
      <c r="P90" s="101"/>
      <c r="Q90" s="101"/>
      <c r="R90" s="101"/>
    </row>
    <row r="91" spans="1:32" ht="7.5" customHeight="1">
      <c r="A91" s="229" t="s">
        <v>220</v>
      </c>
      <c r="B91" s="230"/>
      <c r="C91" s="230"/>
      <c r="D91" s="230"/>
      <c r="E91" s="230"/>
      <c r="F91" s="230"/>
      <c r="G91" s="230"/>
      <c r="H91" s="230"/>
      <c r="I91" s="230"/>
      <c r="J91" s="230"/>
      <c r="K91" s="230"/>
      <c r="L91" s="230"/>
      <c r="M91" s="230"/>
      <c r="N91" s="231"/>
      <c r="O91" s="101"/>
      <c r="P91" s="101"/>
      <c r="Q91" s="102"/>
      <c r="R91" s="104"/>
      <c r="S91" s="104"/>
      <c r="T91" s="104"/>
      <c r="U91" s="104"/>
      <c r="V91" s="104"/>
      <c r="W91" s="104"/>
      <c r="X91" s="104"/>
      <c r="Y91" s="104"/>
      <c r="Z91" s="104"/>
      <c r="AA91" s="104"/>
      <c r="AB91" s="104"/>
      <c r="AC91" s="104"/>
      <c r="AD91" s="104"/>
      <c r="AE91" s="104"/>
      <c r="AF91" s="104"/>
    </row>
    <row r="92" spans="1:32" ht="7.5" customHeight="1">
      <c r="A92" s="232"/>
      <c r="B92" s="233"/>
      <c r="C92" s="233"/>
      <c r="D92" s="233"/>
      <c r="E92" s="233"/>
      <c r="F92" s="233"/>
      <c r="G92" s="233"/>
      <c r="H92" s="233"/>
      <c r="I92" s="233"/>
      <c r="J92" s="233"/>
      <c r="K92" s="233"/>
      <c r="L92" s="233"/>
      <c r="M92" s="233"/>
      <c r="N92" s="234"/>
      <c r="O92" s="101"/>
      <c r="P92" s="101"/>
      <c r="Q92" s="104"/>
      <c r="R92" s="104"/>
      <c r="S92" s="104"/>
      <c r="T92" s="104"/>
      <c r="U92" s="104"/>
      <c r="V92" s="104"/>
      <c r="W92" s="104"/>
      <c r="X92" s="104"/>
      <c r="Y92" s="104"/>
      <c r="Z92" s="104"/>
      <c r="AA92" s="104"/>
      <c r="AB92" s="104"/>
      <c r="AC92" s="104"/>
      <c r="AD92" s="104"/>
      <c r="AE92" s="104"/>
      <c r="AF92" s="104"/>
    </row>
    <row r="93" spans="1:32" ht="7.5" customHeight="1" thickBot="1">
      <c r="A93" s="232"/>
      <c r="B93" s="233"/>
      <c r="C93" s="233"/>
      <c r="D93" s="233"/>
      <c r="E93" s="233"/>
      <c r="F93" s="233"/>
      <c r="G93" s="233"/>
      <c r="H93" s="233"/>
      <c r="I93" s="233"/>
      <c r="J93" s="233"/>
      <c r="K93" s="233"/>
      <c r="L93" s="233"/>
      <c r="M93" s="233"/>
      <c r="N93" s="234"/>
      <c r="O93" s="101"/>
      <c r="P93" s="101"/>
      <c r="Q93" s="104"/>
      <c r="R93" s="104"/>
      <c r="S93" s="104"/>
      <c r="T93" s="104"/>
      <c r="U93" s="104"/>
      <c r="V93" s="104"/>
      <c r="W93" s="104"/>
      <c r="X93" s="104"/>
      <c r="Y93" s="104"/>
      <c r="Z93" s="104"/>
      <c r="AA93" s="104"/>
      <c r="AB93" s="104"/>
      <c r="AC93" s="104"/>
      <c r="AD93" s="104"/>
      <c r="AE93" s="104"/>
      <c r="AF93" s="104"/>
    </row>
    <row r="94" spans="1:32" ht="7.5" customHeight="1" thickBot="1">
      <c r="A94" s="235"/>
      <c r="B94" s="236"/>
      <c r="C94" s="236"/>
      <c r="D94" s="236"/>
      <c r="E94" s="236"/>
      <c r="F94" s="236"/>
      <c r="G94" s="236"/>
      <c r="H94" s="236"/>
      <c r="I94" s="236"/>
      <c r="J94" s="236"/>
      <c r="K94" s="236"/>
      <c r="L94" s="236"/>
      <c r="M94" s="236"/>
      <c r="N94" s="237"/>
      <c r="O94" s="101"/>
      <c r="P94" s="101"/>
      <c r="Q94" s="238" t="s">
        <v>221</v>
      </c>
      <c r="R94" s="239"/>
      <c r="S94" s="239"/>
      <c r="T94" s="239"/>
      <c r="U94" s="239"/>
      <c r="V94" s="239"/>
      <c r="W94" s="239"/>
      <c r="X94" s="239"/>
      <c r="Y94" s="239"/>
      <c r="Z94" s="239"/>
      <c r="AA94" s="239"/>
      <c r="AB94" s="239"/>
      <c r="AC94" s="239"/>
      <c r="AD94" s="239"/>
      <c r="AE94" s="239"/>
      <c r="AF94" s="240"/>
    </row>
    <row r="95" spans="1:32" ht="7.5" customHeight="1">
      <c r="A95" s="247"/>
      <c r="B95" s="248"/>
      <c r="C95" s="253" t="s">
        <v>222</v>
      </c>
      <c r="D95" s="254"/>
      <c r="E95" s="254"/>
      <c r="F95" s="254"/>
      <c r="G95" s="254"/>
      <c r="H95" s="255"/>
      <c r="I95" s="253" t="s">
        <v>223</v>
      </c>
      <c r="J95" s="254"/>
      <c r="K95" s="254"/>
      <c r="L95" s="254"/>
      <c r="M95" s="254"/>
      <c r="N95" s="262"/>
      <c r="O95" s="101"/>
      <c r="P95" s="101"/>
      <c r="Q95" s="241"/>
      <c r="R95" s="242"/>
      <c r="S95" s="242"/>
      <c r="T95" s="242"/>
      <c r="U95" s="242"/>
      <c r="V95" s="242"/>
      <c r="W95" s="242"/>
      <c r="X95" s="242"/>
      <c r="Y95" s="242"/>
      <c r="Z95" s="242"/>
      <c r="AA95" s="242"/>
      <c r="AB95" s="242"/>
      <c r="AC95" s="242"/>
      <c r="AD95" s="242"/>
      <c r="AE95" s="242"/>
      <c r="AF95" s="243"/>
    </row>
    <row r="96" spans="1:32" ht="7.5" customHeight="1">
      <c r="A96" s="249"/>
      <c r="B96" s="250"/>
      <c r="C96" s="256"/>
      <c r="D96" s="257"/>
      <c r="E96" s="257"/>
      <c r="F96" s="257"/>
      <c r="G96" s="257"/>
      <c r="H96" s="258"/>
      <c r="I96" s="256"/>
      <c r="J96" s="257"/>
      <c r="K96" s="257"/>
      <c r="L96" s="257"/>
      <c r="M96" s="257"/>
      <c r="N96" s="263"/>
      <c r="O96" s="101"/>
      <c r="P96" s="101"/>
      <c r="Q96" s="241"/>
      <c r="R96" s="242"/>
      <c r="S96" s="242"/>
      <c r="T96" s="242"/>
      <c r="U96" s="242"/>
      <c r="V96" s="242"/>
      <c r="W96" s="242"/>
      <c r="X96" s="242"/>
      <c r="Y96" s="242"/>
      <c r="Z96" s="242"/>
      <c r="AA96" s="242"/>
      <c r="AB96" s="242"/>
      <c r="AC96" s="242"/>
      <c r="AD96" s="242"/>
      <c r="AE96" s="242"/>
      <c r="AF96" s="243"/>
    </row>
    <row r="97" spans="1:32" ht="7.5" customHeight="1" thickBot="1">
      <c r="A97" s="249"/>
      <c r="B97" s="250"/>
      <c r="C97" s="259"/>
      <c r="D97" s="260"/>
      <c r="E97" s="260"/>
      <c r="F97" s="260"/>
      <c r="G97" s="260"/>
      <c r="H97" s="261"/>
      <c r="I97" s="259"/>
      <c r="J97" s="260"/>
      <c r="K97" s="260"/>
      <c r="L97" s="260"/>
      <c r="M97" s="260"/>
      <c r="N97" s="264"/>
      <c r="O97" s="101"/>
      <c r="P97" s="101"/>
      <c r="Q97" s="244"/>
      <c r="R97" s="245"/>
      <c r="S97" s="245"/>
      <c r="T97" s="245"/>
      <c r="U97" s="245"/>
      <c r="V97" s="245"/>
      <c r="W97" s="245"/>
      <c r="X97" s="245"/>
      <c r="Y97" s="245"/>
      <c r="Z97" s="245"/>
      <c r="AA97" s="245"/>
      <c r="AB97" s="245"/>
      <c r="AC97" s="245"/>
      <c r="AD97" s="245"/>
      <c r="AE97" s="245"/>
      <c r="AF97" s="246"/>
    </row>
    <row r="98" spans="1:32" ht="7.5" customHeight="1" thickBot="1">
      <c r="A98" s="249"/>
      <c r="B98" s="250"/>
      <c r="C98" s="265" t="s">
        <v>224</v>
      </c>
      <c r="D98" s="214"/>
      <c r="E98" s="214" t="s">
        <v>225</v>
      </c>
      <c r="F98" s="214"/>
      <c r="G98" s="217" t="s">
        <v>226</v>
      </c>
      <c r="H98" s="268"/>
      <c r="I98" s="271" t="s">
        <v>227</v>
      </c>
      <c r="J98" s="214"/>
      <c r="K98" s="214" t="s">
        <v>228</v>
      </c>
      <c r="L98" s="214"/>
      <c r="M98" s="217" t="s">
        <v>229</v>
      </c>
      <c r="N98" s="218"/>
      <c r="O98" s="101"/>
      <c r="P98" s="101"/>
      <c r="Q98" s="189" t="s">
        <v>230</v>
      </c>
      <c r="R98" s="189"/>
      <c r="S98" s="189"/>
      <c r="T98" s="189"/>
      <c r="U98" s="190"/>
      <c r="V98" s="191"/>
      <c r="W98" s="191"/>
      <c r="X98" s="191"/>
      <c r="Y98" s="191"/>
      <c r="Z98" s="191"/>
      <c r="AA98" s="191"/>
      <c r="AB98" s="191"/>
      <c r="AC98" s="191"/>
      <c r="AD98" s="191"/>
      <c r="AE98" s="191"/>
      <c r="AF98" s="191"/>
    </row>
    <row r="99" spans="1:32" ht="7.5" customHeight="1" thickBot="1">
      <c r="A99" s="249"/>
      <c r="B99" s="250"/>
      <c r="C99" s="266"/>
      <c r="D99" s="215"/>
      <c r="E99" s="215"/>
      <c r="F99" s="215"/>
      <c r="G99" s="215"/>
      <c r="H99" s="269"/>
      <c r="I99" s="272"/>
      <c r="J99" s="215"/>
      <c r="K99" s="215"/>
      <c r="L99" s="215"/>
      <c r="M99" s="215"/>
      <c r="N99" s="219"/>
      <c r="O99" s="101"/>
      <c r="P99" s="101"/>
      <c r="Q99" s="189"/>
      <c r="R99" s="189"/>
      <c r="S99" s="189"/>
      <c r="T99" s="189"/>
      <c r="U99" s="191"/>
      <c r="V99" s="191"/>
      <c r="W99" s="191"/>
      <c r="X99" s="191"/>
      <c r="Y99" s="191"/>
      <c r="Z99" s="191"/>
      <c r="AA99" s="191"/>
      <c r="AB99" s="191"/>
      <c r="AC99" s="191"/>
      <c r="AD99" s="191"/>
      <c r="AE99" s="191"/>
      <c r="AF99" s="191"/>
    </row>
    <row r="100" spans="1:32" ht="7.5" customHeight="1" thickBot="1">
      <c r="A100" s="249"/>
      <c r="B100" s="250"/>
      <c r="C100" s="266"/>
      <c r="D100" s="215"/>
      <c r="E100" s="215"/>
      <c r="F100" s="215"/>
      <c r="G100" s="215"/>
      <c r="H100" s="269"/>
      <c r="I100" s="272"/>
      <c r="J100" s="215"/>
      <c r="K100" s="215"/>
      <c r="L100" s="215"/>
      <c r="M100" s="215"/>
      <c r="N100" s="219"/>
      <c r="O100" s="101"/>
      <c r="P100" s="101"/>
      <c r="Q100" s="189"/>
      <c r="R100" s="189"/>
      <c r="S100" s="189"/>
      <c r="T100" s="189"/>
      <c r="U100" s="191"/>
      <c r="V100" s="191"/>
      <c r="W100" s="191"/>
      <c r="X100" s="191"/>
      <c r="Y100" s="191"/>
      <c r="Z100" s="191"/>
      <c r="AA100" s="191"/>
      <c r="AB100" s="191"/>
      <c r="AC100" s="191"/>
      <c r="AD100" s="191"/>
      <c r="AE100" s="191"/>
      <c r="AF100" s="191"/>
    </row>
    <row r="101" spans="1:32" ht="7.5" customHeight="1" thickBot="1">
      <c r="A101" s="251"/>
      <c r="B101" s="252"/>
      <c r="C101" s="267"/>
      <c r="D101" s="216"/>
      <c r="E101" s="216"/>
      <c r="F101" s="216"/>
      <c r="G101" s="216"/>
      <c r="H101" s="270"/>
      <c r="I101" s="273"/>
      <c r="J101" s="216"/>
      <c r="K101" s="216"/>
      <c r="L101" s="216"/>
      <c r="M101" s="216"/>
      <c r="N101" s="220"/>
      <c r="O101" s="101"/>
      <c r="P101" s="101"/>
      <c r="Q101" s="189"/>
      <c r="R101" s="189"/>
      <c r="S101" s="189"/>
      <c r="T101" s="189"/>
      <c r="U101" s="191"/>
      <c r="V101" s="191"/>
      <c r="W101" s="191"/>
      <c r="X101" s="191"/>
      <c r="Y101" s="191"/>
      <c r="Z101" s="191"/>
      <c r="AA101" s="191"/>
      <c r="AB101" s="191"/>
      <c r="AC101" s="191"/>
      <c r="AD101" s="191"/>
      <c r="AE101" s="191"/>
      <c r="AF101" s="191"/>
    </row>
    <row r="102" spans="1:32" ht="7.5" customHeight="1" thickBot="1">
      <c r="A102" s="221" t="s">
        <v>231</v>
      </c>
      <c r="B102" s="196"/>
      <c r="C102" s="223"/>
      <c r="D102" s="195"/>
      <c r="E102" s="195"/>
      <c r="F102" s="195"/>
      <c r="G102" s="195"/>
      <c r="H102" s="225"/>
      <c r="I102" s="221"/>
      <c r="J102" s="195"/>
      <c r="K102" s="195"/>
      <c r="L102" s="195"/>
      <c r="M102" s="195"/>
      <c r="N102" s="196"/>
      <c r="O102" s="101"/>
      <c r="P102" s="101"/>
      <c r="Q102" s="189"/>
      <c r="R102" s="189"/>
      <c r="S102" s="189"/>
      <c r="T102" s="189"/>
      <c r="U102" s="191"/>
      <c r="V102" s="191"/>
      <c r="W102" s="191"/>
      <c r="X102" s="191"/>
      <c r="Y102" s="191"/>
      <c r="Z102" s="191"/>
      <c r="AA102" s="191"/>
      <c r="AB102" s="191"/>
      <c r="AC102" s="191"/>
      <c r="AD102" s="191"/>
      <c r="AE102" s="191"/>
      <c r="AF102" s="191"/>
    </row>
    <row r="103" spans="1:32" ht="7.5" customHeight="1" thickBot="1">
      <c r="A103" s="203"/>
      <c r="B103" s="198"/>
      <c r="C103" s="208"/>
      <c r="D103" s="197"/>
      <c r="E103" s="197"/>
      <c r="F103" s="197"/>
      <c r="G103" s="197"/>
      <c r="H103" s="212"/>
      <c r="I103" s="203"/>
      <c r="J103" s="197"/>
      <c r="K103" s="197"/>
      <c r="L103" s="197"/>
      <c r="M103" s="197"/>
      <c r="N103" s="198"/>
      <c r="O103" s="101"/>
      <c r="P103" s="101"/>
      <c r="Q103" s="189" t="s">
        <v>232</v>
      </c>
      <c r="R103" s="189"/>
      <c r="S103" s="189"/>
      <c r="T103" s="189"/>
      <c r="U103" s="190"/>
      <c r="V103" s="191"/>
      <c r="W103" s="191"/>
      <c r="X103" s="191"/>
      <c r="Y103" s="191"/>
      <c r="Z103" s="191"/>
      <c r="AA103" s="191"/>
      <c r="AB103" s="191"/>
      <c r="AC103" s="191"/>
      <c r="AD103" s="191"/>
      <c r="AE103" s="191"/>
      <c r="AF103" s="191"/>
    </row>
    <row r="104" spans="1:32" ht="7.5" customHeight="1" thickBot="1">
      <c r="A104" s="203"/>
      <c r="B104" s="198"/>
      <c r="C104" s="208"/>
      <c r="D104" s="197"/>
      <c r="E104" s="197"/>
      <c r="F104" s="197"/>
      <c r="G104" s="197"/>
      <c r="H104" s="212"/>
      <c r="I104" s="203"/>
      <c r="J104" s="197"/>
      <c r="K104" s="197"/>
      <c r="L104" s="197"/>
      <c r="M104" s="197"/>
      <c r="N104" s="198"/>
      <c r="O104" s="101"/>
      <c r="P104" s="101"/>
      <c r="Q104" s="189"/>
      <c r="R104" s="189"/>
      <c r="S104" s="189"/>
      <c r="T104" s="189"/>
      <c r="U104" s="191"/>
      <c r="V104" s="191"/>
      <c r="W104" s="191"/>
      <c r="X104" s="191"/>
      <c r="Y104" s="191"/>
      <c r="Z104" s="191"/>
      <c r="AA104" s="191"/>
      <c r="AB104" s="191"/>
      <c r="AC104" s="191"/>
      <c r="AD104" s="191"/>
      <c r="AE104" s="191"/>
      <c r="AF104" s="191"/>
    </row>
    <row r="105" spans="1:32" ht="7.5" customHeight="1" thickBot="1">
      <c r="A105" s="203"/>
      <c r="B105" s="198"/>
      <c r="C105" s="208"/>
      <c r="D105" s="197"/>
      <c r="E105" s="197"/>
      <c r="F105" s="197"/>
      <c r="G105" s="197"/>
      <c r="H105" s="212"/>
      <c r="I105" s="203"/>
      <c r="J105" s="197"/>
      <c r="K105" s="197"/>
      <c r="L105" s="197"/>
      <c r="M105" s="197"/>
      <c r="N105" s="198"/>
      <c r="O105" s="101"/>
      <c r="P105" s="101"/>
      <c r="Q105" s="189"/>
      <c r="R105" s="189"/>
      <c r="S105" s="189"/>
      <c r="T105" s="189"/>
      <c r="U105" s="191"/>
      <c r="V105" s="191"/>
      <c r="W105" s="191"/>
      <c r="X105" s="191"/>
      <c r="Y105" s="191"/>
      <c r="Z105" s="191"/>
      <c r="AA105" s="191"/>
      <c r="AB105" s="191"/>
      <c r="AC105" s="191"/>
      <c r="AD105" s="191"/>
      <c r="AE105" s="191"/>
      <c r="AF105" s="191"/>
    </row>
    <row r="106" spans="1:32" ht="7.5" customHeight="1" thickBot="1">
      <c r="A106" s="203"/>
      <c r="B106" s="198"/>
      <c r="C106" s="208"/>
      <c r="D106" s="197"/>
      <c r="E106" s="197"/>
      <c r="F106" s="197"/>
      <c r="G106" s="197"/>
      <c r="H106" s="212"/>
      <c r="I106" s="203"/>
      <c r="J106" s="197"/>
      <c r="K106" s="197"/>
      <c r="L106" s="197"/>
      <c r="M106" s="197"/>
      <c r="N106" s="198"/>
      <c r="O106" s="101"/>
      <c r="P106" s="101"/>
      <c r="Q106" s="189"/>
      <c r="R106" s="189"/>
      <c r="S106" s="189"/>
      <c r="T106" s="189"/>
      <c r="U106" s="191"/>
      <c r="V106" s="191"/>
      <c r="W106" s="191"/>
      <c r="X106" s="191"/>
      <c r="Y106" s="191"/>
      <c r="Z106" s="191"/>
      <c r="AA106" s="191"/>
      <c r="AB106" s="191"/>
      <c r="AC106" s="191"/>
      <c r="AD106" s="191"/>
      <c r="AE106" s="191"/>
      <c r="AF106" s="191"/>
    </row>
    <row r="107" spans="1:32" ht="7.5" customHeight="1" thickBot="1">
      <c r="A107" s="222"/>
      <c r="B107" s="200"/>
      <c r="C107" s="224"/>
      <c r="D107" s="199"/>
      <c r="E107" s="199"/>
      <c r="F107" s="199"/>
      <c r="G107" s="199"/>
      <c r="H107" s="226"/>
      <c r="I107" s="222"/>
      <c r="J107" s="199"/>
      <c r="K107" s="199"/>
      <c r="L107" s="199"/>
      <c r="M107" s="199"/>
      <c r="N107" s="200"/>
      <c r="O107" s="101"/>
      <c r="P107" s="101"/>
      <c r="Q107" s="189"/>
      <c r="R107" s="189"/>
      <c r="S107" s="189"/>
      <c r="T107" s="189"/>
      <c r="U107" s="191"/>
      <c r="V107" s="191"/>
      <c r="W107" s="191"/>
      <c r="X107" s="191"/>
      <c r="Y107" s="191"/>
      <c r="Z107" s="191"/>
      <c r="AA107" s="191"/>
      <c r="AB107" s="191"/>
      <c r="AC107" s="191"/>
      <c r="AD107" s="191"/>
      <c r="AE107" s="191"/>
      <c r="AF107" s="191"/>
    </row>
    <row r="108" spans="1:32" ht="7.5" customHeight="1" thickBot="1" thickTop="1">
      <c r="A108" s="201" t="s">
        <v>233</v>
      </c>
      <c r="B108" s="202"/>
      <c r="C108" s="206"/>
      <c r="D108" s="207"/>
      <c r="E108" s="207"/>
      <c r="F108" s="207"/>
      <c r="G108" s="207"/>
      <c r="H108" s="211"/>
      <c r="I108" s="201"/>
      <c r="J108" s="207"/>
      <c r="K108" s="207"/>
      <c r="L108" s="207"/>
      <c r="M108" s="207"/>
      <c r="N108" s="202"/>
      <c r="O108" s="101"/>
      <c r="P108" s="101"/>
      <c r="Q108" s="189" t="s">
        <v>234</v>
      </c>
      <c r="R108" s="189"/>
      <c r="S108" s="189"/>
      <c r="T108" s="189"/>
      <c r="U108" s="190"/>
      <c r="V108" s="191"/>
      <c r="W108" s="191"/>
      <c r="X108" s="191"/>
      <c r="Y108" s="191"/>
      <c r="Z108" s="191"/>
      <c r="AA108" s="191"/>
      <c r="AB108" s="191"/>
      <c r="AC108" s="191"/>
      <c r="AD108" s="191"/>
      <c r="AE108" s="191"/>
      <c r="AF108" s="191"/>
    </row>
    <row r="109" spans="1:32" ht="7.5" customHeight="1" thickBot="1">
      <c r="A109" s="203"/>
      <c r="B109" s="198"/>
      <c r="C109" s="208"/>
      <c r="D109" s="197"/>
      <c r="E109" s="197"/>
      <c r="F109" s="197"/>
      <c r="G109" s="197"/>
      <c r="H109" s="212"/>
      <c r="I109" s="203"/>
      <c r="J109" s="197"/>
      <c r="K109" s="197"/>
      <c r="L109" s="197"/>
      <c r="M109" s="197"/>
      <c r="N109" s="198"/>
      <c r="O109" s="101"/>
      <c r="P109" s="101"/>
      <c r="Q109" s="189"/>
      <c r="R109" s="189"/>
      <c r="S109" s="189"/>
      <c r="T109" s="189"/>
      <c r="U109" s="191"/>
      <c r="V109" s="191"/>
      <c r="W109" s="191"/>
      <c r="X109" s="191"/>
      <c r="Y109" s="191"/>
      <c r="Z109" s="191"/>
      <c r="AA109" s="191"/>
      <c r="AB109" s="191"/>
      <c r="AC109" s="191"/>
      <c r="AD109" s="191"/>
      <c r="AE109" s="191"/>
      <c r="AF109" s="191"/>
    </row>
    <row r="110" spans="1:32" ht="7.5" customHeight="1" thickBot="1">
      <c r="A110" s="203"/>
      <c r="B110" s="198"/>
      <c r="C110" s="208"/>
      <c r="D110" s="197"/>
      <c r="E110" s="197"/>
      <c r="F110" s="197"/>
      <c r="G110" s="197"/>
      <c r="H110" s="212"/>
      <c r="I110" s="203"/>
      <c r="J110" s="197"/>
      <c r="K110" s="197"/>
      <c r="L110" s="197"/>
      <c r="M110" s="197"/>
      <c r="N110" s="198"/>
      <c r="O110" s="101"/>
      <c r="P110" s="101"/>
      <c r="Q110" s="189"/>
      <c r="R110" s="189"/>
      <c r="S110" s="189"/>
      <c r="T110" s="189"/>
      <c r="U110" s="191"/>
      <c r="V110" s="191"/>
      <c r="W110" s="191"/>
      <c r="X110" s="191"/>
      <c r="Y110" s="191"/>
      <c r="Z110" s="191"/>
      <c r="AA110" s="191"/>
      <c r="AB110" s="191"/>
      <c r="AC110" s="191"/>
      <c r="AD110" s="191"/>
      <c r="AE110" s="191"/>
      <c r="AF110" s="191"/>
    </row>
    <row r="111" spans="1:32" ht="7.5" customHeight="1" thickBot="1">
      <c r="A111" s="203"/>
      <c r="B111" s="198"/>
      <c r="C111" s="208"/>
      <c r="D111" s="197"/>
      <c r="E111" s="197"/>
      <c r="F111" s="197"/>
      <c r="G111" s="197"/>
      <c r="H111" s="212"/>
      <c r="I111" s="203"/>
      <c r="J111" s="197"/>
      <c r="K111" s="197"/>
      <c r="L111" s="197"/>
      <c r="M111" s="197"/>
      <c r="N111" s="198"/>
      <c r="O111" s="101"/>
      <c r="P111" s="101"/>
      <c r="Q111" s="189"/>
      <c r="R111" s="189"/>
      <c r="S111" s="189"/>
      <c r="T111" s="189"/>
      <c r="U111" s="191"/>
      <c r="V111" s="191"/>
      <c r="W111" s="191"/>
      <c r="X111" s="191"/>
      <c r="Y111" s="191"/>
      <c r="Z111" s="191"/>
      <c r="AA111" s="191"/>
      <c r="AB111" s="191"/>
      <c r="AC111" s="191"/>
      <c r="AD111" s="191"/>
      <c r="AE111" s="191"/>
      <c r="AF111" s="191"/>
    </row>
    <row r="112" spans="1:32" ht="7.5" customHeight="1" thickBot="1">
      <c r="A112" s="203"/>
      <c r="B112" s="198"/>
      <c r="C112" s="208"/>
      <c r="D112" s="197"/>
      <c r="E112" s="197"/>
      <c r="F112" s="197"/>
      <c r="G112" s="197"/>
      <c r="H112" s="212"/>
      <c r="I112" s="203"/>
      <c r="J112" s="197"/>
      <c r="K112" s="197"/>
      <c r="L112" s="197"/>
      <c r="M112" s="197"/>
      <c r="N112" s="198"/>
      <c r="O112" s="101"/>
      <c r="P112" s="101"/>
      <c r="Q112" s="189"/>
      <c r="R112" s="189"/>
      <c r="S112" s="189"/>
      <c r="T112" s="189"/>
      <c r="U112" s="191"/>
      <c r="V112" s="191"/>
      <c r="W112" s="191"/>
      <c r="X112" s="191"/>
      <c r="Y112" s="191"/>
      <c r="Z112" s="191"/>
      <c r="AA112" s="191"/>
      <c r="AB112" s="191"/>
      <c r="AC112" s="191"/>
      <c r="AD112" s="191"/>
      <c r="AE112" s="191"/>
      <c r="AF112" s="191"/>
    </row>
    <row r="113" spans="1:32" ht="7.5" customHeight="1" thickBot="1">
      <c r="A113" s="204"/>
      <c r="B113" s="205"/>
      <c r="C113" s="209"/>
      <c r="D113" s="210"/>
      <c r="E113" s="210"/>
      <c r="F113" s="210"/>
      <c r="G113" s="210"/>
      <c r="H113" s="213"/>
      <c r="I113" s="204"/>
      <c r="J113" s="210"/>
      <c r="K113" s="210"/>
      <c r="L113" s="210"/>
      <c r="M113" s="210"/>
      <c r="N113" s="205"/>
      <c r="O113" s="101"/>
      <c r="P113" s="101"/>
      <c r="Q113" s="192" t="s">
        <v>235</v>
      </c>
      <c r="R113" s="192"/>
      <c r="S113" s="192"/>
      <c r="T113" s="192"/>
      <c r="U113" s="192"/>
      <c r="V113" s="192"/>
      <c r="W113" s="192"/>
      <c r="X113" s="192"/>
      <c r="Y113" s="192"/>
      <c r="Z113" s="192"/>
      <c r="AA113" s="192"/>
      <c r="AB113" s="192"/>
      <c r="AC113" s="192"/>
      <c r="AD113" s="192"/>
      <c r="AE113" s="192"/>
      <c r="AF113" s="192"/>
    </row>
    <row r="114" spans="1:32" ht="7.5" customHeight="1">
      <c r="A114" s="101"/>
      <c r="B114" s="101"/>
      <c r="C114" s="101"/>
      <c r="D114" s="101"/>
      <c r="E114" s="101"/>
      <c r="F114" s="101"/>
      <c r="G114" s="101"/>
      <c r="H114" s="101"/>
      <c r="I114" s="101"/>
      <c r="J114" s="101"/>
      <c r="K114" s="101"/>
      <c r="L114" s="101"/>
      <c r="M114" s="101"/>
      <c r="N114" s="101"/>
      <c r="O114" s="101"/>
      <c r="P114" s="101"/>
      <c r="Q114" s="193"/>
      <c r="R114" s="193"/>
      <c r="S114" s="193"/>
      <c r="T114" s="193"/>
      <c r="U114" s="193"/>
      <c r="V114" s="193"/>
      <c r="W114" s="193"/>
      <c r="X114" s="193"/>
      <c r="Y114" s="193"/>
      <c r="Z114" s="193"/>
      <c r="AA114" s="193"/>
      <c r="AB114" s="193"/>
      <c r="AC114" s="193"/>
      <c r="AD114" s="193"/>
      <c r="AE114" s="193"/>
      <c r="AF114" s="193"/>
    </row>
    <row r="115" spans="1:32" ht="5.25" customHeight="1">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row>
    <row r="116" spans="1:32" ht="7.5" customHeight="1">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row>
    <row r="117" spans="1:32" ht="20.25" customHeight="1">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row>
    <row r="118" spans="1:32" ht="20.25" customHeight="1">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row>
    <row r="119" spans="1:32" ht="20.2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row>
    <row r="120" spans="1:32" ht="20.25" customHeight="1">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row>
    <row r="121" spans="1:32" ht="20.25" customHeight="1">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row>
    <row r="122" spans="1:32" ht="20.25" customHeight="1">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row>
    <row r="123" spans="1:32" ht="20.25" customHeight="1">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row>
    <row r="124" spans="1:32" ht="20.25" customHeight="1">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row>
    <row r="125" spans="1:32" ht="20.25" customHeight="1">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row>
    <row r="126" spans="1:32" ht="20.25" customHeight="1">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row>
    <row r="127" spans="1:32" ht="20.25" customHeight="1">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row>
    <row r="128" spans="1:32" ht="20.25" customHeight="1">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row>
    <row r="129" spans="1:32" ht="20.25" customHeight="1">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row>
    <row r="130" spans="1:32" ht="20.25" customHeight="1">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row>
    <row r="131" spans="1:32" ht="7.5" customHeight="1">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row>
    <row r="132" spans="1:32" ht="7.5" customHeight="1">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row>
    <row r="133" spans="1:32" ht="7.5" customHeight="1">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row>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sheetData>
  <sheetProtection/>
  <mergeCells count="129">
    <mergeCell ref="P11:P15"/>
    <mergeCell ref="Q11:V15"/>
    <mergeCell ref="W11:AF15"/>
    <mergeCell ref="A11:F15"/>
    <mergeCell ref="G11:I15"/>
    <mergeCell ref="J11:J15"/>
    <mergeCell ref="K11:L15"/>
    <mergeCell ref="M11:M15"/>
    <mergeCell ref="N11:O15"/>
    <mergeCell ref="A19:F23"/>
    <mergeCell ref="G19:P23"/>
    <mergeCell ref="Q19:V23"/>
    <mergeCell ref="W19:AF23"/>
    <mergeCell ref="A27:B30"/>
    <mergeCell ref="C27:D30"/>
    <mergeCell ref="E27:F30"/>
    <mergeCell ref="G27:P30"/>
    <mergeCell ref="Q27:R30"/>
    <mergeCell ref="S27:T30"/>
    <mergeCell ref="U27:V30"/>
    <mergeCell ref="W27:AF30"/>
    <mergeCell ref="A31:B35"/>
    <mergeCell ref="C31:D35"/>
    <mergeCell ref="E31:F35"/>
    <mergeCell ref="G31:P35"/>
    <mergeCell ref="Q31:R35"/>
    <mergeCell ref="S31:T35"/>
    <mergeCell ref="U31:V35"/>
    <mergeCell ref="W31:AF35"/>
    <mergeCell ref="A36:B40"/>
    <mergeCell ref="C36:D40"/>
    <mergeCell ref="E36:F40"/>
    <mergeCell ref="G36:P40"/>
    <mergeCell ref="Q36:R40"/>
    <mergeCell ref="S36:T40"/>
    <mergeCell ref="U36:V40"/>
    <mergeCell ref="W36:AF40"/>
    <mergeCell ref="A41:B45"/>
    <mergeCell ref="C41:D45"/>
    <mergeCell ref="E41:F45"/>
    <mergeCell ref="G41:P45"/>
    <mergeCell ref="Q41:R45"/>
    <mergeCell ref="S41:T45"/>
    <mergeCell ref="U41:V45"/>
    <mergeCell ref="W41:AF45"/>
    <mergeCell ref="A46:B50"/>
    <mergeCell ref="C46:D50"/>
    <mergeCell ref="E46:F50"/>
    <mergeCell ref="G46:P50"/>
    <mergeCell ref="Q46:R50"/>
    <mergeCell ref="S46:T50"/>
    <mergeCell ref="U46:V50"/>
    <mergeCell ref="W46:AF50"/>
    <mergeCell ref="A51:B55"/>
    <mergeCell ref="C51:D55"/>
    <mergeCell ref="E51:F55"/>
    <mergeCell ref="G51:P55"/>
    <mergeCell ref="Q51:R55"/>
    <mergeCell ref="S51:T55"/>
    <mergeCell ref="U51:V55"/>
    <mergeCell ref="W51:AF55"/>
    <mergeCell ref="A56:B60"/>
    <mergeCell ref="C56:D60"/>
    <mergeCell ref="E56:F60"/>
    <mergeCell ref="G56:P60"/>
    <mergeCell ref="Q56:R60"/>
    <mergeCell ref="S56:T60"/>
    <mergeCell ref="U56:V60"/>
    <mergeCell ref="W56:AF60"/>
    <mergeCell ref="A61:B65"/>
    <mergeCell ref="C61:D65"/>
    <mergeCell ref="E61:F65"/>
    <mergeCell ref="G61:P65"/>
    <mergeCell ref="Q61:R65"/>
    <mergeCell ref="S61:T65"/>
    <mergeCell ref="U61:V65"/>
    <mergeCell ref="W61:AF65"/>
    <mergeCell ref="A66:B70"/>
    <mergeCell ref="C66:D70"/>
    <mergeCell ref="E66:F70"/>
    <mergeCell ref="G66:P70"/>
    <mergeCell ref="Q66:AF67"/>
    <mergeCell ref="A71:B75"/>
    <mergeCell ref="C71:D75"/>
    <mergeCell ref="E71:F75"/>
    <mergeCell ref="G71:P75"/>
    <mergeCell ref="R71:AF89"/>
    <mergeCell ref="A76:B80"/>
    <mergeCell ref="C76:D80"/>
    <mergeCell ref="E76:F80"/>
    <mergeCell ref="G76:P80"/>
    <mergeCell ref="A81:B85"/>
    <mergeCell ref="C81:D85"/>
    <mergeCell ref="E81:F85"/>
    <mergeCell ref="G81:P85"/>
    <mergeCell ref="C86:P87"/>
    <mergeCell ref="A91:N94"/>
    <mergeCell ref="Q94:AF97"/>
    <mergeCell ref="A95:B101"/>
    <mergeCell ref="C95:H97"/>
    <mergeCell ref="I95:N97"/>
    <mergeCell ref="C98:D101"/>
    <mergeCell ref="E98:F101"/>
    <mergeCell ref="G98:H101"/>
    <mergeCell ref="I98:J101"/>
    <mergeCell ref="Q98:T102"/>
    <mergeCell ref="U98:AF102"/>
    <mergeCell ref="A102:B107"/>
    <mergeCell ref="C102:D107"/>
    <mergeCell ref="E102:F107"/>
    <mergeCell ref="G102:H107"/>
    <mergeCell ref="I102:J107"/>
    <mergeCell ref="K102:L107"/>
    <mergeCell ref="G108:H113"/>
    <mergeCell ref="I108:J113"/>
    <mergeCell ref="K108:L113"/>
    <mergeCell ref="M108:N113"/>
    <mergeCell ref="K98:L101"/>
    <mergeCell ref="M98:N101"/>
    <mergeCell ref="Q108:T112"/>
    <mergeCell ref="U108:AF112"/>
    <mergeCell ref="Q113:AF114"/>
    <mergeCell ref="A3:AF8"/>
    <mergeCell ref="M102:N107"/>
    <mergeCell ref="Q103:T107"/>
    <mergeCell ref="U103:AF107"/>
    <mergeCell ref="A108:B113"/>
    <mergeCell ref="C108:D113"/>
    <mergeCell ref="E108:F113"/>
  </mergeCells>
  <dataValidations count="1">
    <dataValidation type="list" allowBlank="1" showInputMessage="1" showErrorMessage="1" sqref="E31:F85 U31:V65">
      <formula1>$B$118:$B$119</formula1>
    </dataValidation>
  </dataValidations>
  <printOptions/>
  <pageMargins left="0.7" right="0.7" top="0.75" bottom="0.75" header="0.3" footer="0.3"/>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BO76"/>
  <sheetViews>
    <sheetView tabSelected="1" zoomScalePageLayoutView="0" workbookViewId="0" topLeftCell="A40">
      <selection activeCell="AB40" sqref="AB40"/>
    </sheetView>
  </sheetViews>
  <sheetFormatPr defaultColWidth="9.00390625" defaultRowHeight="13.5"/>
  <cols>
    <col min="1" max="1" width="5.625" style="0" customWidth="1"/>
    <col min="2" max="2" width="8.625" style="0" customWidth="1"/>
    <col min="3" max="3" width="2.625" style="0" customWidth="1"/>
    <col min="4" max="10" width="3.625" style="0" customWidth="1"/>
    <col min="11" max="15" width="2.625" style="0" customWidth="1"/>
    <col min="16" max="22" width="3.625" style="0" customWidth="1"/>
    <col min="23" max="31" width="4.625" style="0" customWidth="1"/>
    <col min="32" max="32" width="0" style="0" hidden="1" customWidth="1"/>
    <col min="33" max="34" width="8.75390625" style="0" hidden="1" customWidth="1"/>
    <col min="35" max="36" width="8.75390625" style="107" hidden="1" customWidth="1"/>
    <col min="37" max="37" width="8.75390625" style="108" hidden="1" customWidth="1"/>
    <col min="38" max="44" width="8.75390625" style="28" hidden="1" customWidth="1"/>
    <col min="45" max="46" width="8.75390625" style="107" hidden="1" customWidth="1"/>
    <col min="47" max="49" width="8.75390625" style="28" hidden="1" customWidth="1"/>
    <col min="50" max="54" width="8.75390625" style="0" hidden="1" customWidth="1"/>
    <col min="55" max="65" width="0" style="0" hidden="1" customWidth="1"/>
  </cols>
  <sheetData>
    <row r="1" spans="1:31" ht="42" customHeight="1">
      <c r="A1" s="394"/>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row>
    <row r="2" spans="1:31" ht="42" customHeight="1">
      <c r="A2" s="395" t="s">
        <v>265</v>
      </c>
      <c r="B2" s="395"/>
      <c r="C2" s="395"/>
      <c r="D2" s="395"/>
      <c r="E2" s="29"/>
      <c r="F2" s="396">
        <v>4</v>
      </c>
      <c r="G2" s="396"/>
      <c r="H2" s="105" t="s">
        <v>24</v>
      </c>
      <c r="I2" s="396">
        <v>23</v>
      </c>
      <c r="J2" s="396"/>
      <c r="K2" s="105" t="s">
        <v>25</v>
      </c>
      <c r="L2" s="105"/>
      <c r="M2" s="397" t="s">
        <v>32</v>
      </c>
      <c r="N2" s="398"/>
      <c r="O2" s="396" t="str">
        <f>O41</f>
        <v>グラウンド名　原小</v>
      </c>
      <c r="P2" s="396"/>
      <c r="Q2" s="396"/>
      <c r="R2" s="396"/>
      <c r="S2" s="396"/>
      <c r="T2" s="396"/>
      <c r="U2" s="396"/>
      <c r="V2" s="396"/>
      <c r="W2" s="396"/>
      <c r="X2" s="29"/>
      <c r="Y2" s="29"/>
      <c r="Z2" s="29"/>
      <c r="AA2" s="399" t="s">
        <v>266</v>
      </c>
      <c r="AB2" s="399"/>
      <c r="AC2" s="399"/>
      <c r="AD2" s="399"/>
      <c r="AE2" s="399"/>
    </row>
    <row r="3" spans="1:31" ht="42" customHeight="1">
      <c r="A3" s="109" t="s">
        <v>26</v>
      </c>
      <c r="B3" s="400" t="s">
        <v>27</v>
      </c>
      <c r="C3" s="401"/>
      <c r="D3" s="402" t="s">
        <v>28</v>
      </c>
      <c r="E3" s="403"/>
      <c r="F3" s="403"/>
      <c r="G3" s="403"/>
      <c r="H3" s="403"/>
      <c r="I3" s="403"/>
      <c r="J3" s="403"/>
      <c r="K3" s="403"/>
      <c r="L3" s="403"/>
      <c r="M3" s="403"/>
      <c r="N3" s="403"/>
      <c r="O3" s="403"/>
      <c r="P3" s="403"/>
      <c r="Q3" s="403"/>
      <c r="R3" s="403"/>
      <c r="S3" s="403"/>
      <c r="T3" s="403"/>
      <c r="U3" s="403"/>
      <c r="V3" s="404"/>
      <c r="W3" s="405" t="s">
        <v>29</v>
      </c>
      <c r="X3" s="406"/>
      <c r="Y3" s="407"/>
      <c r="Z3" s="405" t="s">
        <v>30</v>
      </c>
      <c r="AA3" s="406"/>
      <c r="AB3" s="407"/>
      <c r="AC3" s="405" t="s">
        <v>30</v>
      </c>
      <c r="AD3" s="406"/>
      <c r="AE3" s="407"/>
    </row>
    <row r="4" spans="1:53" ht="42" customHeight="1">
      <c r="A4" s="110">
        <v>1</v>
      </c>
      <c r="B4" s="408">
        <v>0.375</v>
      </c>
      <c r="C4" s="409"/>
      <c r="D4" s="410" t="s">
        <v>254</v>
      </c>
      <c r="E4" s="411"/>
      <c r="F4" s="411"/>
      <c r="G4" s="411"/>
      <c r="H4" s="411"/>
      <c r="I4" s="411"/>
      <c r="J4" s="412"/>
      <c r="K4" s="413"/>
      <c r="L4" s="414"/>
      <c r="M4" s="111" t="s">
        <v>267</v>
      </c>
      <c r="N4" s="414"/>
      <c r="O4" s="415"/>
      <c r="P4" s="410" t="s">
        <v>245</v>
      </c>
      <c r="Q4" s="411"/>
      <c r="R4" s="411"/>
      <c r="S4" s="411"/>
      <c r="T4" s="411"/>
      <c r="U4" s="411"/>
      <c r="V4" s="412"/>
      <c r="W4" s="416" t="str">
        <f>D6</f>
        <v>原ＦＣ</v>
      </c>
      <c r="X4" s="417"/>
      <c r="Y4" s="418"/>
      <c r="Z4" s="416" t="str">
        <f>D5</f>
        <v>太尾ＦＣ</v>
      </c>
      <c r="AA4" s="417"/>
      <c r="AB4" s="418"/>
      <c r="AC4" s="416" t="str">
        <f aca="true" t="shared" si="0" ref="AC4:AC9">P5</f>
        <v>サザン</v>
      </c>
      <c r="AD4" s="417"/>
      <c r="AE4" s="418"/>
      <c r="AH4" s="112">
        <v>1</v>
      </c>
      <c r="AI4" s="113" t="s">
        <v>90</v>
      </c>
      <c r="AJ4" s="113"/>
      <c r="AK4" s="114">
        <v>1</v>
      </c>
      <c r="AL4" s="114">
        <v>10</v>
      </c>
      <c r="AM4" s="112"/>
      <c r="AN4" s="112" t="str">
        <f>AI4</f>
        <v>原FC</v>
      </c>
      <c r="AO4" s="112" t="str">
        <f>AI13</f>
        <v>KAZU.SC</v>
      </c>
      <c r="AP4"/>
      <c r="AQ4" s="114" t="str">
        <f>AN4</f>
        <v>原FC</v>
      </c>
      <c r="AR4" s="114" t="str">
        <f>AI11</f>
        <v>駒林SC</v>
      </c>
      <c r="AS4"/>
      <c r="AT4" s="114" t="str">
        <f>AN4</f>
        <v>原FC</v>
      </c>
      <c r="AU4" s="114" t="str">
        <f>AI9</f>
        <v>FCパルピターレ</v>
      </c>
      <c r="AV4"/>
      <c r="AW4" s="114" t="str">
        <f>AN4</f>
        <v>原FC</v>
      </c>
      <c r="AX4" s="114" t="str">
        <f>AI7</f>
        <v>磯子フレンズ</v>
      </c>
      <c r="AZ4" s="114" t="str">
        <f>AN4</f>
        <v>原FC</v>
      </c>
      <c r="BA4" s="114" t="str">
        <f>AI5</f>
        <v>山田若竹SC</v>
      </c>
    </row>
    <row r="5" spans="1:53" ht="42" customHeight="1">
      <c r="A5" s="110">
        <v>2</v>
      </c>
      <c r="B5" s="408">
        <v>0.40277777777777773</v>
      </c>
      <c r="C5" s="409"/>
      <c r="D5" s="410" t="s">
        <v>246</v>
      </c>
      <c r="E5" s="411"/>
      <c r="F5" s="411"/>
      <c r="G5" s="411"/>
      <c r="H5" s="411"/>
      <c r="I5" s="411"/>
      <c r="J5" s="412"/>
      <c r="K5" s="413"/>
      <c r="L5" s="414"/>
      <c r="M5" s="111" t="s">
        <v>268</v>
      </c>
      <c r="N5" s="414"/>
      <c r="O5" s="415"/>
      <c r="P5" s="410" t="s">
        <v>269</v>
      </c>
      <c r="Q5" s="411"/>
      <c r="R5" s="411"/>
      <c r="S5" s="411"/>
      <c r="T5" s="411"/>
      <c r="U5" s="411"/>
      <c r="V5" s="412"/>
      <c r="W5" s="416" t="str">
        <f>P4</f>
        <v>品濃ウィングス</v>
      </c>
      <c r="X5" s="417"/>
      <c r="Y5" s="418"/>
      <c r="Z5" s="416" t="str">
        <f>D4</f>
        <v>ＦＣ左近山</v>
      </c>
      <c r="AA5" s="417"/>
      <c r="AB5" s="418"/>
      <c r="AC5" s="416" t="str">
        <f t="shared" si="0"/>
        <v>長津田ドラゴンズ</v>
      </c>
      <c r="AD5" s="417"/>
      <c r="AE5" s="418"/>
      <c r="AH5" s="112">
        <v>2</v>
      </c>
      <c r="AI5" s="113" t="s">
        <v>270</v>
      </c>
      <c r="AJ5" s="113"/>
      <c r="AK5" s="114">
        <v>2</v>
      </c>
      <c r="AL5" s="114">
        <v>9</v>
      </c>
      <c r="AM5" s="112"/>
      <c r="AN5" s="112" t="str">
        <f>AI5</f>
        <v>山田若竹SC</v>
      </c>
      <c r="AO5" s="112" t="str">
        <f>AI12</f>
        <v>横浜港北SC</v>
      </c>
      <c r="AP5"/>
      <c r="AQ5" s="114" t="str">
        <f>AI12</f>
        <v>横浜港北SC</v>
      </c>
      <c r="AR5" s="114" t="str">
        <f>AI10</f>
        <v>今宿少年SC</v>
      </c>
      <c r="AS5"/>
      <c r="AT5" s="114" t="str">
        <f>AI10</f>
        <v>今宿少年SC</v>
      </c>
      <c r="AU5" s="114" t="str">
        <f>AI8</f>
        <v>FC杉田</v>
      </c>
      <c r="AV5"/>
      <c r="AW5" s="114" t="str">
        <f>AI8</f>
        <v>FC杉田</v>
      </c>
      <c r="AX5" s="114" t="str">
        <f>AI6</f>
        <v>アローズSC</v>
      </c>
      <c r="AZ5" s="114" t="str">
        <f>AI6</f>
        <v>アローズSC</v>
      </c>
      <c r="BA5" s="114" t="str">
        <f>AI13</f>
        <v>KAZU.SC</v>
      </c>
    </row>
    <row r="6" spans="1:53" ht="42" customHeight="1">
      <c r="A6" s="110">
        <v>3</v>
      </c>
      <c r="B6" s="408">
        <v>0.4305555555555556</v>
      </c>
      <c r="C6" s="409"/>
      <c r="D6" s="410" t="s">
        <v>256</v>
      </c>
      <c r="E6" s="411"/>
      <c r="F6" s="411"/>
      <c r="G6" s="411"/>
      <c r="H6" s="411"/>
      <c r="I6" s="411"/>
      <c r="J6" s="412"/>
      <c r="K6" s="413"/>
      <c r="L6" s="414"/>
      <c r="M6" s="111" t="s">
        <v>271</v>
      </c>
      <c r="N6" s="414"/>
      <c r="O6" s="415"/>
      <c r="P6" s="410" t="s">
        <v>249</v>
      </c>
      <c r="Q6" s="411"/>
      <c r="R6" s="411"/>
      <c r="S6" s="411"/>
      <c r="T6" s="411"/>
      <c r="U6" s="411"/>
      <c r="V6" s="412"/>
      <c r="W6" s="416" t="str">
        <f>P5</f>
        <v>サザン</v>
      </c>
      <c r="X6" s="417"/>
      <c r="Y6" s="418"/>
      <c r="Z6" s="416" t="str">
        <f>D5</f>
        <v>太尾ＦＣ</v>
      </c>
      <c r="AA6" s="417"/>
      <c r="AB6" s="418"/>
      <c r="AC6" s="416" t="str">
        <f t="shared" si="0"/>
        <v>大門ＦＣ</v>
      </c>
      <c r="AD6" s="417"/>
      <c r="AE6" s="418"/>
      <c r="AH6" s="112">
        <v>3</v>
      </c>
      <c r="AI6" s="113" t="s">
        <v>272</v>
      </c>
      <c r="AJ6" s="113"/>
      <c r="AK6" s="114">
        <v>3</v>
      </c>
      <c r="AL6" s="114">
        <v>8</v>
      </c>
      <c r="AM6" s="112"/>
      <c r="AN6" s="112" t="str">
        <f>AI6</f>
        <v>アローズSC</v>
      </c>
      <c r="AO6" s="112" t="str">
        <f>AI11</f>
        <v>駒林SC</v>
      </c>
      <c r="AP6"/>
      <c r="AQ6" s="114" t="str">
        <f>AI13</f>
        <v>KAZU.SC</v>
      </c>
      <c r="AR6" s="114" t="str">
        <f>AI9</f>
        <v>FCパルピターレ</v>
      </c>
      <c r="AS6"/>
      <c r="AT6" s="114" t="str">
        <f>AI11</f>
        <v>駒林SC</v>
      </c>
      <c r="AU6" s="114" t="str">
        <f>AI7</f>
        <v>磯子フレンズ</v>
      </c>
      <c r="AV6"/>
      <c r="AW6" s="114" t="str">
        <f>AI9</f>
        <v>FCパルピターレ</v>
      </c>
      <c r="AX6" s="114" t="str">
        <f>AI5</f>
        <v>山田若竹SC</v>
      </c>
      <c r="AZ6" s="114" t="str">
        <f>AI7</f>
        <v>磯子フレンズ</v>
      </c>
      <c r="BA6" s="114" t="str">
        <f>AI12</f>
        <v>横浜港北SC</v>
      </c>
    </row>
    <row r="7" spans="1:53" ht="42" customHeight="1">
      <c r="A7" s="110">
        <v>4</v>
      </c>
      <c r="B7" s="408">
        <v>0.4583333333333333</v>
      </c>
      <c r="C7" s="409"/>
      <c r="D7" s="410" t="s">
        <v>247</v>
      </c>
      <c r="E7" s="411"/>
      <c r="F7" s="411"/>
      <c r="G7" s="411"/>
      <c r="H7" s="411"/>
      <c r="I7" s="411"/>
      <c r="J7" s="412"/>
      <c r="K7" s="413"/>
      <c r="L7" s="414"/>
      <c r="M7" s="111" t="s">
        <v>273</v>
      </c>
      <c r="N7" s="414"/>
      <c r="O7" s="415"/>
      <c r="P7" s="410" t="s">
        <v>244</v>
      </c>
      <c r="Q7" s="411"/>
      <c r="R7" s="411"/>
      <c r="S7" s="411"/>
      <c r="T7" s="411"/>
      <c r="U7" s="411"/>
      <c r="V7" s="412"/>
      <c r="W7" s="416" t="str">
        <f>D5</f>
        <v>太尾ＦＣ</v>
      </c>
      <c r="X7" s="417"/>
      <c r="Y7" s="418"/>
      <c r="Z7" s="416" t="str">
        <f>D6</f>
        <v>原ＦＣ</v>
      </c>
      <c r="AA7" s="417"/>
      <c r="AB7" s="418"/>
      <c r="AC7" s="416" t="str">
        <f t="shared" si="0"/>
        <v>ＹＴＣ</v>
      </c>
      <c r="AD7" s="417"/>
      <c r="AE7" s="418"/>
      <c r="AH7" s="112">
        <v>4</v>
      </c>
      <c r="AI7" s="115" t="s">
        <v>274</v>
      </c>
      <c r="AJ7" s="113"/>
      <c r="AK7" s="114">
        <v>4</v>
      </c>
      <c r="AL7" s="114">
        <v>7</v>
      </c>
      <c r="AM7" s="112"/>
      <c r="AN7" s="112" t="str">
        <f>AI7</f>
        <v>磯子フレンズ</v>
      </c>
      <c r="AO7" s="112" t="str">
        <f>AI10</f>
        <v>今宿少年SC</v>
      </c>
      <c r="AP7"/>
      <c r="AQ7" s="114" t="str">
        <f>AI5</f>
        <v>山田若竹SC</v>
      </c>
      <c r="AR7" s="114" t="str">
        <f>AI8</f>
        <v>FC杉田</v>
      </c>
      <c r="AS7"/>
      <c r="AT7" s="114" t="str">
        <f>AI12</f>
        <v>横浜港北SC</v>
      </c>
      <c r="AU7" s="114" t="str">
        <f>AI6</f>
        <v>アローズSC</v>
      </c>
      <c r="AV7"/>
      <c r="AW7" s="114" t="str">
        <f>AI10</f>
        <v>今宿少年SC</v>
      </c>
      <c r="AX7" s="114" t="str">
        <f>AI13</f>
        <v>KAZU.SC</v>
      </c>
      <c r="AZ7" s="114" t="str">
        <f>AI8</f>
        <v>FC杉田</v>
      </c>
      <c r="BA7" s="114" t="str">
        <f>AI11</f>
        <v>駒林SC</v>
      </c>
    </row>
    <row r="8" spans="1:53" ht="42" customHeight="1">
      <c r="A8" s="110">
        <v>5</v>
      </c>
      <c r="B8" s="408">
        <v>0.4861111111111111</v>
      </c>
      <c r="C8" s="409"/>
      <c r="D8" s="410" t="s">
        <v>275</v>
      </c>
      <c r="E8" s="411"/>
      <c r="F8" s="411"/>
      <c r="G8" s="411"/>
      <c r="H8" s="411"/>
      <c r="I8" s="411"/>
      <c r="J8" s="412"/>
      <c r="K8" s="413"/>
      <c r="L8" s="414"/>
      <c r="M8" s="111" t="s">
        <v>276</v>
      </c>
      <c r="N8" s="414"/>
      <c r="O8" s="415"/>
      <c r="P8" s="410" t="s">
        <v>277</v>
      </c>
      <c r="Q8" s="411"/>
      <c r="R8" s="411"/>
      <c r="S8" s="411"/>
      <c r="T8" s="411"/>
      <c r="U8" s="411"/>
      <c r="V8" s="412"/>
      <c r="W8" s="416" t="str">
        <f>D7</f>
        <v>黒滝ＳＣ</v>
      </c>
      <c r="X8" s="417"/>
      <c r="Y8" s="418"/>
      <c r="Z8" s="416" t="str">
        <f>P7</f>
        <v>大門ＦＣ</v>
      </c>
      <c r="AA8" s="417"/>
      <c r="AB8" s="418"/>
      <c r="AC8" s="416" t="str">
        <f t="shared" si="0"/>
        <v>サザン</v>
      </c>
      <c r="AD8" s="417"/>
      <c r="AE8" s="418"/>
      <c r="AH8" s="112">
        <v>5</v>
      </c>
      <c r="AI8" s="115" t="s">
        <v>278</v>
      </c>
      <c r="AJ8" s="113"/>
      <c r="AK8" s="114">
        <v>5</v>
      </c>
      <c r="AL8" s="114">
        <v>6</v>
      </c>
      <c r="AM8" s="112"/>
      <c r="AN8" s="112" t="str">
        <f>AI8</f>
        <v>FC杉田</v>
      </c>
      <c r="AO8" s="112" t="str">
        <f>AI9</f>
        <v>FCパルピターレ</v>
      </c>
      <c r="AP8"/>
      <c r="AQ8" s="114" t="str">
        <f>AI6</f>
        <v>アローズSC</v>
      </c>
      <c r="AR8" s="114" t="str">
        <f>AI7</f>
        <v>磯子フレンズ</v>
      </c>
      <c r="AS8"/>
      <c r="AT8" s="114" t="str">
        <f>AI13</f>
        <v>KAZU.SC</v>
      </c>
      <c r="AU8" s="114" t="str">
        <f>AI5</f>
        <v>山田若竹SC</v>
      </c>
      <c r="AV8"/>
      <c r="AW8" s="114" t="str">
        <f>AI11</f>
        <v>駒林SC</v>
      </c>
      <c r="AX8" s="114" t="str">
        <f>AI12</f>
        <v>横浜港北SC</v>
      </c>
      <c r="AZ8" s="114" t="str">
        <f>AI9</f>
        <v>FCパルピターレ</v>
      </c>
      <c r="BA8" s="114" t="str">
        <f>AI10</f>
        <v>今宿少年SC</v>
      </c>
    </row>
    <row r="9" spans="1:53" ht="42" customHeight="1">
      <c r="A9" s="110">
        <v>6</v>
      </c>
      <c r="B9" s="408">
        <v>0.513888888888889</v>
      </c>
      <c r="C9" s="409"/>
      <c r="D9" s="410" t="s">
        <v>254</v>
      </c>
      <c r="E9" s="411"/>
      <c r="F9" s="411"/>
      <c r="G9" s="411"/>
      <c r="H9" s="411"/>
      <c r="I9" s="411"/>
      <c r="J9" s="412"/>
      <c r="K9" s="413"/>
      <c r="L9" s="414"/>
      <c r="M9" s="111" t="s">
        <v>279</v>
      </c>
      <c r="N9" s="414"/>
      <c r="O9" s="415"/>
      <c r="P9" s="410" t="s">
        <v>280</v>
      </c>
      <c r="Q9" s="411"/>
      <c r="R9" s="411"/>
      <c r="S9" s="411"/>
      <c r="T9" s="411"/>
      <c r="U9" s="411"/>
      <c r="V9" s="412"/>
      <c r="W9" s="416" t="str">
        <f>D8</f>
        <v>ＦＣオフサイド</v>
      </c>
      <c r="X9" s="417"/>
      <c r="Y9" s="418"/>
      <c r="Z9" s="416" t="str">
        <f>P8</f>
        <v>ＹＴＣ</v>
      </c>
      <c r="AA9" s="417"/>
      <c r="AB9" s="418"/>
      <c r="AC9" s="416" t="str">
        <f t="shared" si="0"/>
        <v>長津田ドラゴンズ</v>
      </c>
      <c r="AD9" s="417"/>
      <c r="AE9" s="418"/>
      <c r="AH9" s="112">
        <v>6</v>
      </c>
      <c r="AI9" s="116" t="s">
        <v>281</v>
      </c>
      <c r="AJ9" s="113"/>
      <c r="AK9" s="114">
        <v>1</v>
      </c>
      <c r="AL9" s="114">
        <v>9</v>
      </c>
      <c r="AM9" s="112"/>
      <c r="AN9" s="112" t="str">
        <f>AN4</f>
        <v>原FC</v>
      </c>
      <c r="AO9" s="112" t="str">
        <f>AI12</f>
        <v>横浜港北SC</v>
      </c>
      <c r="AP9"/>
      <c r="AQ9" s="114" t="str">
        <f>AN4</f>
        <v>原FC</v>
      </c>
      <c r="AR9" s="114" t="str">
        <f>AI10</f>
        <v>今宿少年SC</v>
      </c>
      <c r="AS9"/>
      <c r="AT9" s="114" t="str">
        <f>AI4</f>
        <v>原FC</v>
      </c>
      <c r="AU9" s="114" t="str">
        <f>AI8</f>
        <v>FC杉田</v>
      </c>
      <c r="AV9"/>
      <c r="AW9" s="114" t="str">
        <f>AN4</f>
        <v>原FC</v>
      </c>
      <c r="AX9" s="114" t="str">
        <f>AI6</f>
        <v>アローズSC</v>
      </c>
      <c r="AZ9" s="112"/>
      <c r="BA9" s="112"/>
    </row>
    <row r="10" spans="1:53" ht="42" customHeight="1">
      <c r="A10" s="110">
        <v>7</v>
      </c>
      <c r="B10" s="408">
        <v>0.5416666666666666</v>
      </c>
      <c r="C10" s="409"/>
      <c r="D10" s="410" t="s">
        <v>245</v>
      </c>
      <c r="E10" s="411"/>
      <c r="F10" s="411"/>
      <c r="G10" s="411"/>
      <c r="H10" s="411"/>
      <c r="I10" s="411"/>
      <c r="J10" s="412"/>
      <c r="K10" s="413"/>
      <c r="L10" s="414"/>
      <c r="M10" s="111" t="s">
        <v>282</v>
      </c>
      <c r="N10" s="414"/>
      <c r="O10" s="415"/>
      <c r="P10" s="410" t="s">
        <v>249</v>
      </c>
      <c r="Q10" s="411"/>
      <c r="R10" s="411"/>
      <c r="S10" s="411"/>
      <c r="T10" s="411"/>
      <c r="U10" s="411"/>
      <c r="V10" s="412"/>
      <c r="W10" s="416" t="str">
        <f>D9</f>
        <v>ＦＣ左近山</v>
      </c>
      <c r="X10" s="417"/>
      <c r="Y10" s="418"/>
      <c r="Z10" s="416" t="str">
        <f>D8</f>
        <v>ＦＣオフサイド</v>
      </c>
      <c r="AA10" s="417"/>
      <c r="AB10" s="418"/>
      <c r="AC10" s="416" t="str">
        <f>D7</f>
        <v>黒滝ＳＣ</v>
      </c>
      <c r="AD10" s="417"/>
      <c r="AE10" s="418"/>
      <c r="AH10" s="112">
        <v>7</v>
      </c>
      <c r="AI10" s="116" t="s">
        <v>283</v>
      </c>
      <c r="AJ10" s="113"/>
      <c r="AK10" s="114">
        <v>10</v>
      </c>
      <c r="AL10" s="114">
        <v>8</v>
      </c>
      <c r="AM10" s="112"/>
      <c r="AN10" s="112" t="str">
        <f>AI13</f>
        <v>KAZU.SC</v>
      </c>
      <c r="AO10" s="112" t="str">
        <f>AI11</f>
        <v>駒林SC</v>
      </c>
      <c r="AP10"/>
      <c r="AQ10" s="114" t="str">
        <f>AI11</f>
        <v>駒林SC</v>
      </c>
      <c r="AR10" s="114" t="str">
        <f>AI9</f>
        <v>FCパルピターレ</v>
      </c>
      <c r="AS10"/>
      <c r="AT10" s="114" t="str">
        <f>AI9</f>
        <v>FCパルピターレ</v>
      </c>
      <c r="AU10" s="114" t="str">
        <f>AI7</f>
        <v>磯子フレンズ</v>
      </c>
      <c r="AV10"/>
      <c r="AW10" s="114" t="str">
        <f>AI7</f>
        <v>磯子フレンズ</v>
      </c>
      <c r="AX10" s="114" t="str">
        <f>AI5</f>
        <v>山田若竹SC</v>
      </c>
      <c r="AZ10" s="112"/>
      <c r="BA10" s="112"/>
    </row>
    <row r="11" spans="1:53" ht="42" customHeight="1">
      <c r="A11" s="110">
        <v>8</v>
      </c>
      <c r="B11" s="408">
        <v>0.5694444444444444</v>
      </c>
      <c r="C11" s="409"/>
      <c r="D11" s="410" t="s">
        <v>246</v>
      </c>
      <c r="E11" s="411"/>
      <c r="F11" s="411"/>
      <c r="G11" s="411"/>
      <c r="H11" s="411"/>
      <c r="I11" s="411"/>
      <c r="J11" s="412"/>
      <c r="K11" s="413"/>
      <c r="L11" s="414"/>
      <c r="M11" s="111" t="s">
        <v>255</v>
      </c>
      <c r="N11" s="414"/>
      <c r="O11" s="415"/>
      <c r="P11" s="410" t="s">
        <v>244</v>
      </c>
      <c r="Q11" s="411"/>
      <c r="R11" s="411"/>
      <c r="S11" s="411"/>
      <c r="T11" s="411"/>
      <c r="U11" s="411"/>
      <c r="V11" s="412"/>
      <c r="W11" s="416" t="str">
        <f>P10</f>
        <v>長津田ドラゴンズ</v>
      </c>
      <c r="X11" s="417"/>
      <c r="Y11" s="418"/>
      <c r="Z11" s="416" t="s">
        <v>257</v>
      </c>
      <c r="AA11" s="417"/>
      <c r="AB11" s="418"/>
      <c r="AC11" s="416" t="str">
        <f>D10</f>
        <v>品濃ウィングス</v>
      </c>
      <c r="AD11" s="417"/>
      <c r="AE11" s="418"/>
      <c r="AH11" s="112">
        <v>8</v>
      </c>
      <c r="AI11" s="115" t="s">
        <v>284</v>
      </c>
      <c r="AJ11" s="113"/>
      <c r="AK11" s="114">
        <v>2</v>
      </c>
      <c r="AL11" s="114" t="str">
        <f>AI10</f>
        <v>今宿少年SC</v>
      </c>
      <c r="AM11" s="112"/>
      <c r="AN11" s="112" t="str">
        <f>AI5</f>
        <v>山田若竹SC</v>
      </c>
      <c r="AO11" s="112" t="str">
        <f>AI10</f>
        <v>今宿少年SC</v>
      </c>
      <c r="AP11"/>
      <c r="AQ11" s="114" t="str">
        <f>AI12</f>
        <v>横浜港北SC</v>
      </c>
      <c r="AR11" s="114" t="str">
        <f>AI8</f>
        <v>FC杉田</v>
      </c>
      <c r="AS11"/>
      <c r="AT11" s="114" t="str">
        <f>AI10</f>
        <v>今宿少年SC</v>
      </c>
      <c r="AU11" s="114" t="str">
        <f>AI6</f>
        <v>アローズSC</v>
      </c>
      <c r="AV11"/>
      <c r="AW11" s="114" t="str">
        <f>AI8</f>
        <v>FC杉田</v>
      </c>
      <c r="AX11" s="114" t="str">
        <f>AI13</f>
        <v>KAZU.SC</v>
      </c>
      <c r="AZ11" s="112"/>
      <c r="BA11" s="112"/>
    </row>
    <row r="12" spans="1:53" ht="42" customHeight="1">
      <c r="A12" s="110">
        <v>9</v>
      </c>
      <c r="B12" s="408">
        <v>0.5972222222222222</v>
      </c>
      <c r="C12" s="409"/>
      <c r="D12" s="410" t="s">
        <v>256</v>
      </c>
      <c r="E12" s="411"/>
      <c r="F12" s="411"/>
      <c r="G12" s="411"/>
      <c r="H12" s="411"/>
      <c r="I12" s="411"/>
      <c r="J12" s="412"/>
      <c r="K12" s="413"/>
      <c r="L12" s="414"/>
      <c r="M12" s="111" t="s">
        <v>285</v>
      </c>
      <c r="N12" s="414"/>
      <c r="O12" s="415"/>
      <c r="P12" s="410" t="s">
        <v>286</v>
      </c>
      <c r="Q12" s="411"/>
      <c r="R12" s="411"/>
      <c r="S12" s="411"/>
      <c r="T12" s="411"/>
      <c r="U12" s="411"/>
      <c r="V12" s="412"/>
      <c r="W12" s="416" t="str">
        <f>P11</f>
        <v>大門ＦＣ</v>
      </c>
      <c r="X12" s="417"/>
      <c r="Y12" s="418"/>
      <c r="Z12" s="416" t="str">
        <f>D11</f>
        <v>太尾ＦＣ</v>
      </c>
      <c r="AA12" s="417"/>
      <c r="AB12" s="418"/>
      <c r="AC12" s="416" t="str">
        <f>P13</f>
        <v>ＦＣオフサイド</v>
      </c>
      <c r="AD12" s="417"/>
      <c r="AE12" s="418"/>
      <c r="AH12" s="112">
        <v>9</v>
      </c>
      <c r="AI12" s="116" t="s">
        <v>287</v>
      </c>
      <c r="AJ12" s="113"/>
      <c r="AK12" s="114">
        <v>3</v>
      </c>
      <c r="AL12" s="114">
        <v>6</v>
      </c>
      <c r="AM12" s="112"/>
      <c r="AN12" s="112" t="str">
        <f>AI6</f>
        <v>アローズSC</v>
      </c>
      <c r="AO12" s="112" t="str">
        <f>AI9</f>
        <v>FCパルピターレ</v>
      </c>
      <c r="AP12"/>
      <c r="AQ12" s="114" t="str">
        <f>AI13</f>
        <v>KAZU.SC</v>
      </c>
      <c r="AR12" s="114" t="str">
        <f>AI7</f>
        <v>磯子フレンズ</v>
      </c>
      <c r="AS12"/>
      <c r="AT12" s="114" t="str">
        <f>AI11</f>
        <v>駒林SC</v>
      </c>
      <c r="AU12" s="114" t="str">
        <f>AI5</f>
        <v>山田若竹SC</v>
      </c>
      <c r="AV12"/>
      <c r="AW12" s="114" t="str">
        <f>AI9</f>
        <v>FCパルピターレ</v>
      </c>
      <c r="AX12" s="114" t="str">
        <f>AI12</f>
        <v>横浜港北SC</v>
      </c>
      <c r="AZ12" s="112"/>
      <c r="BA12" s="112"/>
    </row>
    <row r="13" spans="1:53" ht="42" customHeight="1">
      <c r="A13" s="110">
        <v>10</v>
      </c>
      <c r="B13" s="408">
        <v>0.625</v>
      </c>
      <c r="C13" s="409"/>
      <c r="D13" s="410" t="s">
        <v>247</v>
      </c>
      <c r="E13" s="411"/>
      <c r="F13" s="411"/>
      <c r="G13" s="411"/>
      <c r="H13" s="411"/>
      <c r="I13" s="411"/>
      <c r="J13" s="412"/>
      <c r="K13" s="413"/>
      <c r="L13" s="414"/>
      <c r="M13" s="111" t="s">
        <v>268</v>
      </c>
      <c r="N13" s="414"/>
      <c r="O13" s="415"/>
      <c r="P13" s="410" t="s">
        <v>288</v>
      </c>
      <c r="Q13" s="411"/>
      <c r="R13" s="411"/>
      <c r="S13" s="411"/>
      <c r="T13" s="411"/>
      <c r="U13" s="411"/>
      <c r="V13" s="412"/>
      <c r="W13" s="416" t="str">
        <f>P12</f>
        <v>ＹＴＣ</v>
      </c>
      <c r="X13" s="417"/>
      <c r="Y13" s="418"/>
      <c r="Z13" s="416" t="str">
        <f>D12</f>
        <v>原ＦＣ</v>
      </c>
      <c r="AA13" s="417"/>
      <c r="AB13" s="418"/>
      <c r="AC13" s="416" t="str">
        <f>D10</f>
        <v>品濃ウィングス</v>
      </c>
      <c r="AD13" s="417"/>
      <c r="AE13" s="418"/>
      <c r="AH13" s="112">
        <v>10</v>
      </c>
      <c r="AI13" s="115" t="s">
        <v>289</v>
      </c>
      <c r="AJ13" s="113"/>
      <c r="AK13" s="114">
        <v>4</v>
      </c>
      <c r="AL13" s="114">
        <v>5</v>
      </c>
      <c r="AM13" s="112"/>
      <c r="AN13" s="112" t="str">
        <f>AI7</f>
        <v>磯子フレンズ</v>
      </c>
      <c r="AO13" s="112" t="str">
        <f>AI8</f>
        <v>FC杉田</v>
      </c>
      <c r="AP13"/>
      <c r="AQ13" s="114" t="str">
        <f>AI5</f>
        <v>山田若竹SC</v>
      </c>
      <c r="AR13" s="114" t="str">
        <f>AI6</f>
        <v>アローズSC</v>
      </c>
      <c r="AS13"/>
      <c r="AT13" s="114" t="str">
        <f>AI12</f>
        <v>横浜港北SC</v>
      </c>
      <c r="AU13" s="114" t="str">
        <f>AI13</f>
        <v>KAZU.SC</v>
      </c>
      <c r="AV13"/>
      <c r="AW13" s="114" t="str">
        <f>AI10</f>
        <v>今宿少年SC</v>
      </c>
      <c r="AX13" s="114" t="str">
        <f>AI11</f>
        <v>駒林SC</v>
      </c>
      <c r="AZ13" s="112"/>
      <c r="BA13" s="112"/>
    </row>
    <row r="14" spans="1:53" ht="42" customHeight="1">
      <c r="A14" s="395" t="s">
        <v>290</v>
      </c>
      <c r="B14" s="395"/>
      <c r="C14" s="395"/>
      <c r="D14" s="395"/>
      <c r="E14" s="29"/>
      <c r="F14" s="396">
        <v>4</v>
      </c>
      <c r="G14" s="396"/>
      <c r="H14" s="105" t="s">
        <v>24</v>
      </c>
      <c r="I14" s="396">
        <v>29</v>
      </c>
      <c r="J14" s="396"/>
      <c r="K14" s="105" t="s">
        <v>25</v>
      </c>
      <c r="L14" s="105"/>
      <c r="M14" s="397" t="s">
        <v>258</v>
      </c>
      <c r="N14" s="398"/>
      <c r="O14" s="396" t="str">
        <f>O2</f>
        <v>グラウンド名　原小</v>
      </c>
      <c r="P14" s="396"/>
      <c r="Q14" s="396"/>
      <c r="R14" s="396"/>
      <c r="S14" s="396"/>
      <c r="T14" s="396"/>
      <c r="U14" s="396"/>
      <c r="V14" s="396"/>
      <c r="W14" s="396"/>
      <c r="X14" s="29"/>
      <c r="Y14" s="29"/>
      <c r="Z14" s="29"/>
      <c r="AA14" s="399" t="s">
        <v>291</v>
      </c>
      <c r="AB14" s="399"/>
      <c r="AC14" s="399"/>
      <c r="AD14" s="399"/>
      <c r="AE14" s="399"/>
      <c r="AH14" s="112">
        <v>11</v>
      </c>
      <c r="AI14" s="113"/>
      <c r="AJ14" s="113"/>
      <c r="AK14" s="114">
        <v>1</v>
      </c>
      <c r="AL14" s="114">
        <v>8</v>
      </c>
      <c r="AM14" s="112"/>
      <c r="AN14" s="112"/>
      <c r="AO14" s="112"/>
      <c r="AP14" s="112"/>
      <c r="AQ14" s="112"/>
      <c r="AR14" s="112"/>
      <c r="AS14"/>
      <c r="AT14" s="114"/>
      <c r="AU14" s="114"/>
      <c r="AV14"/>
      <c r="AW14" s="112"/>
      <c r="AX14" s="112"/>
      <c r="AZ14" s="112"/>
      <c r="BA14" s="112"/>
    </row>
    <row r="15" spans="1:47" ht="42" customHeight="1">
      <c r="A15" s="109" t="s">
        <v>26</v>
      </c>
      <c r="B15" s="400" t="s">
        <v>27</v>
      </c>
      <c r="C15" s="401"/>
      <c r="D15" s="402" t="s">
        <v>28</v>
      </c>
      <c r="E15" s="403"/>
      <c r="F15" s="403"/>
      <c r="G15" s="403"/>
      <c r="H15" s="403"/>
      <c r="I15" s="403"/>
      <c r="J15" s="403"/>
      <c r="K15" s="403"/>
      <c r="L15" s="403"/>
      <c r="M15" s="403"/>
      <c r="N15" s="403"/>
      <c r="O15" s="403"/>
      <c r="P15" s="403"/>
      <c r="Q15" s="403"/>
      <c r="R15" s="403"/>
      <c r="S15" s="403"/>
      <c r="T15" s="403"/>
      <c r="U15" s="403"/>
      <c r="V15" s="404"/>
      <c r="W15" s="405" t="s">
        <v>29</v>
      </c>
      <c r="X15" s="406"/>
      <c r="Y15" s="407"/>
      <c r="Z15" s="405" t="s">
        <v>30</v>
      </c>
      <c r="AA15" s="406"/>
      <c r="AB15" s="407"/>
      <c r="AC15" s="405" t="s">
        <v>30</v>
      </c>
      <c r="AD15" s="406"/>
      <c r="AE15" s="407"/>
      <c r="AH15" s="112">
        <v>12</v>
      </c>
      <c r="AI15" s="112"/>
      <c r="AJ15" s="112"/>
      <c r="AK15" s="114">
        <v>9</v>
      </c>
      <c r="AL15" s="114">
        <v>7</v>
      </c>
      <c r="AT15" s="114"/>
      <c r="AU15" s="114"/>
    </row>
    <row r="16" spans="1:38" ht="42" customHeight="1">
      <c r="A16" s="110">
        <v>1</v>
      </c>
      <c r="B16" s="408">
        <v>0.375</v>
      </c>
      <c r="C16" s="409"/>
      <c r="D16" s="410" t="s">
        <v>259</v>
      </c>
      <c r="E16" s="411"/>
      <c r="F16" s="411"/>
      <c r="G16" s="411"/>
      <c r="H16" s="411"/>
      <c r="I16" s="411"/>
      <c r="J16" s="412"/>
      <c r="K16" s="413"/>
      <c r="L16" s="414"/>
      <c r="M16" s="111" t="s">
        <v>292</v>
      </c>
      <c r="N16" s="414"/>
      <c r="O16" s="415"/>
      <c r="P16" s="410" t="s">
        <v>249</v>
      </c>
      <c r="Q16" s="411"/>
      <c r="R16" s="411"/>
      <c r="S16" s="411"/>
      <c r="T16" s="411"/>
      <c r="U16" s="411"/>
      <c r="V16" s="412"/>
      <c r="W16" s="416" t="str">
        <f>D18</f>
        <v>品濃ウィングス</v>
      </c>
      <c r="X16" s="417"/>
      <c r="Y16" s="418"/>
      <c r="Z16" s="416" t="str">
        <f>P17</f>
        <v>大門ＦＣ</v>
      </c>
      <c r="AA16" s="417"/>
      <c r="AB16" s="418"/>
      <c r="AC16" s="416" t="str">
        <f>D17</f>
        <v>サザン</v>
      </c>
      <c r="AD16" s="417"/>
      <c r="AE16" s="418"/>
      <c r="AH16" s="112">
        <v>13</v>
      </c>
      <c r="AI16" s="112"/>
      <c r="AJ16" s="112"/>
      <c r="AK16" s="114">
        <v>10</v>
      </c>
      <c r="AL16" s="114">
        <v>6</v>
      </c>
    </row>
    <row r="17" spans="1:38" ht="42" customHeight="1">
      <c r="A17" s="110">
        <v>2</v>
      </c>
      <c r="B17" s="408">
        <v>0.40277777777777773</v>
      </c>
      <c r="C17" s="409"/>
      <c r="D17" s="410" t="s">
        <v>293</v>
      </c>
      <c r="E17" s="411"/>
      <c r="F17" s="411"/>
      <c r="G17" s="411"/>
      <c r="H17" s="411"/>
      <c r="I17" s="411"/>
      <c r="J17" s="412"/>
      <c r="K17" s="413"/>
      <c r="L17" s="414"/>
      <c r="M17" s="111" t="s">
        <v>294</v>
      </c>
      <c r="N17" s="414"/>
      <c r="O17" s="415"/>
      <c r="P17" s="410" t="s">
        <v>244</v>
      </c>
      <c r="Q17" s="411"/>
      <c r="R17" s="411"/>
      <c r="S17" s="411"/>
      <c r="T17" s="411"/>
      <c r="U17" s="411"/>
      <c r="V17" s="412"/>
      <c r="W17" s="416" t="str">
        <f>D16</f>
        <v>左近山ＦＣ</v>
      </c>
      <c r="X17" s="417"/>
      <c r="Y17" s="418"/>
      <c r="Z17" s="416" t="str">
        <f>P16</f>
        <v>長津田ドラゴンズ</v>
      </c>
      <c r="AA17" s="417"/>
      <c r="AB17" s="418"/>
      <c r="AC17" s="416" t="str">
        <f>P18</f>
        <v>ＹＴＣ</v>
      </c>
      <c r="AD17" s="417"/>
      <c r="AE17" s="418"/>
      <c r="AH17" s="112">
        <v>14</v>
      </c>
      <c r="AI17" s="112"/>
      <c r="AJ17" s="112"/>
      <c r="AK17" s="114">
        <v>2</v>
      </c>
      <c r="AL17" s="114">
        <v>5</v>
      </c>
    </row>
    <row r="18" spans="1:38" ht="42" customHeight="1">
      <c r="A18" s="110">
        <v>3</v>
      </c>
      <c r="B18" s="408">
        <v>0.4305555555555556</v>
      </c>
      <c r="C18" s="409"/>
      <c r="D18" s="410" t="s">
        <v>245</v>
      </c>
      <c r="E18" s="411"/>
      <c r="F18" s="411"/>
      <c r="G18" s="411"/>
      <c r="H18" s="411"/>
      <c r="I18" s="411"/>
      <c r="J18" s="412"/>
      <c r="K18" s="413"/>
      <c r="L18" s="414"/>
      <c r="M18" s="111" t="s">
        <v>273</v>
      </c>
      <c r="N18" s="414"/>
      <c r="O18" s="415"/>
      <c r="P18" s="410" t="s">
        <v>295</v>
      </c>
      <c r="Q18" s="411"/>
      <c r="R18" s="411"/>
      <c r="S18" s="411"/>
      <c r="T18" s="411"/>
      <c r="U18" s="411"/>
      <c r="V18" s="412"/>
      <c r="W18" s="416" t="str">
        <f>D17</f>
        <v>サザン</v>
      </c>
      <c r="X18" s="417"/>
      <c r="Y18" s="418"/>
      <c r="Z18" s="416" t="str">
        <f>D19</f>
        <v>太尾ＦＣ</v>
      </c>
      <c r="AA18" s="417"/>
      <c r="AB18" s="418"/>
      <c r="AC18" s="416" t="str">
        <f>P17</f>
        <v>大門ＦＣ</v>
      </c>
      <c r="AD18" s="417"/>
      <c r="AE18" s="418"/>
      <c r="AH18" s="112">
        <v>15</v>
      </c>
      <c r="AI18" s="112"/>
      <c r="AJ18" s="112"/>
      <c r="AK18" s="114">
        <v>3</v>
      </c>
      <c r="AL18" s="114">
        <v>4</v>
      </c>
    </row>
    <row r="19" spans="1:38" ht="42" customHeight="1">
      <c r="A19" s="110">
        <v>4</v>
      </c>
      <c r="B19" s="408">
        <v>0.4583333333333333</v>
      </c>
      <c r="C19" s="409"/>
      <c r="D19" s="410" t="s">
        <v>246</v>
      </c>
      <c r="E19" s="411"/>
      <c r="F19" s="411"/>
      <c r="G19" s="411"/>
      <c r="H19" s="411"/>
      <c r="I19" s="411"/>
      <c r="J19" s="412"/>
      <c r="K19" s="413"/>
      <c r="L19" s="414"/>
      <c r="M19" s="111" t="s">
        <v>296</v>
      </c>
      <c r="N19" s="414"/>
      <c r="O19" s="415"/>
      <c r="P19" s="410" t="s">
        <v>297</v>
      </c>
      <c r="Q19" s="411"/>
      <c r="R19" s="411"/>
      <c r="S19" s="411"/>
      <c r="T19" s="411"/>
      <c r="U19" s="411"/>
      <c r="V19" s="412"/>
      <c r="W19" s="416" t="str">
        <f>P18</f>
        <v>ＹＴＣ</v>
      </c>
      <c r="X19" s="417"/>
      <c r="Y19" s="418"/>
      <c r="Z19" s="416" t="str">
        <f>D18</f>
        <v>品濃ウィングス</v>
      </c>
      <c r="AA19" s="417"/>
      <c r="AB19" s="418"/>
      <c r="AC19" s="416" t="str">
        <f>D20</f>
        <v>原ＦＣ</v>
      </c>
      <c r="AD19" s="417"/>
      <c r="AE19" s="418"/>
      <c r="AH19" s="112">
        <v>16</v>
      </c>
      <c r="AI19" s="112"/>
      <c r="AJ19" s="112"/>
      <c r="AK19" s="114">
        <v>1</v>
      </c>
      <c r="AL19" s="114">
        <v>7</v>
      </c>
    </row>
    <row r="20" spans="1:38" ht="42" customHeight="1">
      <c r="A20" s="110">
        <v>5</v>
      </c>
      <c r="B20" s="408">
        <v>0.4861111111111111</v>
      </c>
      <c r="C20" s="409"/>
      <c r="D20" s="410" t="s">
        <v>256</v>
      </c>
      <c r="E20" s="411"/>
      <c r="F20" s="411"/>
      <c r="G20" s="411"/>
      <c r="H20" s="411"/>
      <c r="I20" s="411"/>
      <c r="J20" s="412"/>
      <c r="K20" s="413"/>
      <c r="L20" s="414"/>
      <c r="M20" s="111" t="s">
        <v>298</v>
      </c>
      <c r="N20" s="414"/>
      <c r="O20" s="415"/>
      <c r="P20" s="410" t="s">
        <v>247</v>
      </c>
      <c r="Q20" s="411"/>
      <c r="R20" s="411"/>
      <c r="S20" s="411"/>
      <c r="T20" s="411"/>
      <c r="U20" s="411"/>
      <c r="V20" s="412"/>
      <c r="W20" s="416" t="str">
        <f>D19</f>
        <v>太尾ＦＣ</v>
      </c>
      <c r="X20" s="417"/>
      <c r="Y20" s="418"/>
      <c r="Z20" s="416" t="str">
        <f>P19</f>
        <v>ＦＣオフサイド</v>
      </c>
      <c r="AA20" s="417"/>
      <c r="AB20" s="418"/>
      <c r="AC20" s="416" t="str">
        <f>P18</f>
        <v>ＹＴＣ</v>
      </c>
      <c r="AD20" s="417"/>
      <c r="AE20" s="418"/>
      <c r="AH20" s="112">
        <v>17</v>
      </c>
      <c r="AI20" s="112"/>
      <c r="AJ20" s="112"/>
      <c r="AK20" s="114">
        <v>8</v>
      </c>
      <c r="AL20" s="114">
        <v>6</v>
      </c>
    </row>
    <row r="21" spans="1:38" ht="42" customHeight="1">
      <c r="A21" s="110">
        <v>6</v>
      </c>
      <c r="B21" s="408">
        <v>0.513888888888889</v>
      </c>
      <c r="C21" s="409"/>
      <c r="D21" s="410" t="s">
        <v>260</v>
      </c>
      <c r="E21" s="411"/>
      <c r="F21" s="411"/>
      <c r="G21" s="411"/>
      <c r="H21" s="411"/>
      <c r="I21" s="411"/>
      <c r="J21" s="412"/>
      <c r="K21" s="413"/>
      <c r="L21" s="414"/>
      <c r="M21" s="111" t="s">
        <v>298</v>
      </c>
      <c r="N21" s="414"/>
      <c r="O21" s="415"/>
      <c r="P21" s="410" t="s">
        <v>244</v>
      </c>
      <c r="Q21" s="411"/>
      <c r="R21" s="411"/>
      <c r="S21" s="411"/>
      <c r="T21" s="411"/>
      <c r="U21" s="411"/>
      <c r="V21" s="412"/>
      <c r="W21" s="416" t="str">
        <f>D20</f>
        <v>原ＦＣ</v>
      </c>
      <c r="X21" s="417"/>
      <c r="Y21" s="418"/>
      <c r="Z21" s="416" t="str">
        <f>D19</f>
        <v>太尾ＦＣ</v>
      </c>
      <c r="AA21" s="417"/>
      <c r="AB21" s="418"/>
      <c r="AC21" s="416" t="str">
        <f>P20</f>
        <v>黒滝ＳＣ</v>
      </c>
      <c r="AD21" s="417"/>
      <c r="AE21" s="418"/>
      <c r="AH21" s="112">
        <v>18</v>
      </c>
      <c r="AI21" s="112"/>
      <c r="AJ21" s="112"/>
      <c r="AK21" s="114">
        <v>9</v>
      </c>
      <c r="AL21" s="114">
        <v>5</v>
      </c>
    </row>
    <row r="22" spans="1:38" ht="42" customHeight="1">
      <c r="A22" s="110">
        <v>7</v>
      </c>
      <c r="B22" s="408">
        <v>0.5416666666666666</v>
      </c>
      <c r="C22" s="409"/>
      <c r="D22" s="410" t="s">
        <v>249</v>
      </c>
      <c r="E22" s="411"/>
      <c r="F22" s="411"/>
      <c r="G22" s="411"/>
      <c r="H22" s="411"/>
      <c r="I22" s="411"/>
      <c r="J22" s="412"/>
      <c r="K22" s="413"/>
      <c r="L22" s="414"/>
      <c r="M22" s="111" t="s">
        <v>273</v>
      </c>
      <c r="N22" s="414"/>
      <c r="O22" s="415"/>
      <c r="P22" s="410" t="s">
        <v>295</v>
      </c>
      <c r="Q22" s="411"/>
      <c r="R22" s="411"/>
      <c r="S22" s="411"/>
      <c r="T22" s="411"/>
      <c r="U22" s="411"/>
      <c r="V22" s="412"/>
      <c r="W22" s="416" t="str">
        <f>P21</f>
        <v>大門ＦＣ</v>
      </c>
      <c r="X22" s="417"/>
      <c r="Y22" s="418"/>
      <c r="Z22" s="416" t="str">
        <f>D21</f>
        <v>左近山ＦＣ</v>
      </c>
      <c r="AA22" s="417"/>
      <c r="AB22" s="418"/>
      <c r="AC22" s="416" t="str">
        <f>P23</f>
        <v>ＦＣオフサイド</v>
      </c>
      <c r="AD22" s="417"/>
      <c r="AE22" s="418"/>
      <c r="AH22" s="112">
        <v>19</v>
      </c>
      <c r="AI22" s="112"/>
      <c r="AJ22" s="112"/>
      <c r="AK22" s="114">
        <v>10</v>
      </c>
      <c r="AL22" s="114">
        <v>4</v>
      </c>
    </row>
    <row r="23" spans="1:38" ht="42" customHeight="1">
      <c r="A23" s="110">
        <v>8</v>
      </c>
      <c r="B23" s="408">
        <v>0.5694444444444444</v>
      </c>
      <c r="C23" s="409"/>
      <c r="D23" s="410" t="s">
        <v>299</v>
      </c>
      <c r="E23" s="411"/>
      <c r="F23" s="411"/>
      <c r="G23" s="411"/>
      <c r="H23" s="411"/>
      <c r="I23" s="411"/>
      <c r="J23" s="412"/>
      <c r="K23" s="413"/>
      <c r="L23" s="414"/>
      <c r="M23" s="111" t="s">
        <v>298</v>
      </c>
      <c r="N23" s="414"/>
      <c r="O23" s="415"/>
      <c r="P23" s="410" t="s">
        <v>300</v>
      </c>
      <c r="Q23" s="411"/>
      <c r="R23" s="411"/>
      <c r="S23" s="411"/>
      <c r="T23" s="411"/>
      <c r="U23" s="411"/>
      <c r="V23" s="412"/>
      <c r="W23" s="416" t="str">
        <f>D22</f>
        <v>長津田ドラゴンズ</v>
      </c>
      <c r="X23" s="417"/>
      <c r="Y23" s="418"/>
      <c r="Z23" s="416" t="str">
        <f>P22</f>
        <v>ＹＴＣ</v>
      </c>
      <c r="AA23" s="417"/>
      <c r="AB23" s="418"/>
      <c r="AC23" s="416" t="str">
        <f>P20</f>
        <v>黒滝ＳＣ</v>
      </c>
      <c r="AD23" s="417"/>
      <c r="AE23" s="418"/>
      <c r="AH23" s="112">
        <v>20</v>
      </c>
      <c r="AI23" s="112"/>
      <c r="AJ23" s="112"/>
      <c r="AK23" s="114">
        <v>2</v>
      </c>
      <c r="AL23" s="114">
        <v>3</v>
      </c>
    </row>
    <row r="24" spans="1:38" ht="42" customHeight="1">
      <c r="A24" s="110">
        <v>9</v>
      </c>
      <c r="B24" s="408">
        <v>0.5972222222222222</v>
      </c>
      <c r="C24" s="409"/>
      <c r="D24" s="410" t="s">
        <v>245</v>
      </c>
      <c r="E24" s="411"/>
      <c r="F24" s="411"/>
      <c r="G24" s="411"/>
      <c r="H24" s="411"/>
      <c r="I24" s="411"/>
      <c r="J24" s="412"/>
      <c r="K24" s="413"/>
      <c r="L24" s="414"/>
      <c r="M24" s="111" t="s">
        <v>292</v>
      </c>
      <c r="N24" s="414"/>
      <c r="O24" s="415"/>
      <c r="P24" s="410" t="s">
        <v>247</v>
      </c>
      <c r="Q24" s="411"/>
      <c r="R24" s="411"/>
      <c r="S24" s="411"/>
      <c r="T24" s="411"/>
      <c r="U24" s="411"/>
      <c r="V24" s="412"/>
      <c r="W24" s="416" t="str">
        <f>P23</f>
        <v>ＦＣオフサイド</v>
      </c>
      <c r="X24" s="417"/>
      <c r="Y24" s="418"/>
      <c r="Z24" s="416" t="str">
        <f>P25</f>
        <v>原ＦＣ</v>
      </c>
      <c r="AA24" s="417"/>
      <c r="AB24" s="418"/>
      <c r="AC24" s="416" t="str">
        <f>D23</f>
        <v>サザン</v>
      </c>
      <c r="AD24" s="417"/>
      <c r="AE24" s="418"/>
      <c r="AH24" s="112">
        <v>21</v>
      </c>
      <c r="AI24" s="112"/>
      <c r="AJ24" s="112"/>
      <c r="AK24" s="114">
        <v>1</v>
      </c>
      <c r="AL24" s="114">
        <v>6</v>
      </c>
    </row>
    <row r="25" spans="1:38" ht="42" customHeight="1">
      <c r="A25" s="110">
        <v>10</v>
      </c>
      <c r="B25" s="408">
        <v>0.625</v>
      </c>
      <c r="C25" s="409"/>
      <c r="D25" s="410" t="s">
        <v>246</v>
      </c>
      <c r="E25" s="411"/>
      <c r="F25" s="411"/>
      <c r="G25" s="411"/>
      <c r="H25" s="411"/>
      <c r="I25" s="411"/>
      <c r="J25" s="412"/>
      <c r="K25" s="413"/>
      <c r="L25" s="414"/>
      <c r="M25" s="111" t="s">
        <v>292</v>
      </c>
      <c r="N25" s="414"/>
      <c r="O25" s="415"/>
      <c r="P25" s="410" t="s">
        <v>256</v>
      </c>
      <c r="Q25" s="411"/>
      <c r="R25" s="411"/>
      <c r="S25" s="411"/>
      <c r="T25" s="411"/>
      <c r="U25" s="411"/>
      <c r="V25" s="412"/>
      <c r="W25" s="416" t="str">
        <f>P24</f>
        <v>黒滝ＳＣ</v>
      </c>
      <c r="X25" s="417"/>
      <c r="Y25" s="418"/>
      <c r="Z25" s="416" t="s">
        <v>301</v>
      </c>
      <c r="AA25" s="417"/>
      <c r="AB25" s="418"/>
      <c r="AC25" s="416" t="str">
        <f>D24</f>
        <v>品濃ウィングス</v>
      </c>
      <c r="AD25" s="417"/>
      <c r="AE25" s="418"/>
      <c r="AH25" s="112">
        <v>22</v>
      </c>
      <c r="AI25" s="112"/>
      <c r="AJ25" s="112"/>
      <c r="AK25" s="114">
        <v>7</v>
      </c>
      <c r="AL25" s="114">
        <v>5</v>
      </c>
    </row>
    <row r="26" spans="34:38" ht="42" customHeight="1">
      <c r="AH26" s="112">
        <v>23</v>
      </c>
      <c r="AI26" s="112"/>
      <c r="AJ26" s="112"/>
      <c r="AK26" s="114">
        <v>8</v>
      </c>
      <c r="AL26" s="114">
        <v>4</v>
      </c>
    </row>
    <row r="27" spans="1:38" ht="42" customHeight="1">
      <c r="A27" s="419"/>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H27" s="112">
        <v>24</v>
      </c>
      <c r="AI27" s="112"/>
      <c r="AJ27" s="112"/>
      <c r="AK27" s="114">
        <v>9</v>
      </c>
      <c r="AL27" s="114">
        <v>3</v>
      </c>
    </row>
    <row r="28" spans="1:38" ht="42" customHeight="1">
      <c r="A28" s="395" t="s">
        <v>302</v>
      </c>
      <c r="B28" s="395"/>
      <c r="C28" s="395"/>
      <c r="D28" s="395"/>
      <c r="E28" s="117"/>
      <c r="F28" s="396">
        <v>4</v>
      </c>
      <c r="G28" s="396"/>
      <c r="H28" s="105" t="s">
        <v>24</v>
      </c>
      <c r="I28" s="396">
        <v>30</v>
      </c>
      <c r="J28" s="396"/>
      <c r="K28" s="105" t="s">
        <v>25</v>
      </c>
      <c r="L28" s="105"/>
      <c r="M28" s="397" t="s">
        <v>32</v>
      </c>
      <c r="N28" s="398"/>
      <c r="O28" s="396" t="s">
        <v>31</v>
      </c>
      <c r="P28" s="396"/>
      <c r="Q28" s="396"/>
      <c r="R28" s="396"/>
      <c r="S28" s="396"/>
      <c r="T28" s="396"/>
      <c r="U28" s="396"/>
      <c r="V28" s="396"/>
      <c r="W28" s="396"/>
      <c r="X28" s="117"/>
      <c r="Y28" s="117"/>
      <c r="Z28" s="117"/>
      <c r="AA28" s="399" t="s">
        <v>303</v>
      </c>
      <c r="AB28" s="399"/>
      <c r="AC28" s="399"/>
      <c r="AD28" s="399"/>
      <c r="AE28" s="399"/>
      <c r="AH28" s="112">
        <v>25</v>
      </c>
      <c r="AI28" s="112"/>
      <c r="AJ28" s="112"/>
      <c r="AK28" s="114">
        <v>10</v>
      </c>
      <c r="AL28" s="114">
        <v>2</v>
      </c>
    </row>
    <row r="29" spans="1:38" ht="42" customHeight="1">
      <c r="A29" s="109" t="s">
        <v>26</v>
      </c>
      <c r="B29" s="400" t="s">
        <v>27</v>
      </c>
      <c r="C29" s="401"/>
      <c r="D29" s="402" t="s">
        <v>28</v>
      </c>
      <c r="E29" s="403"/>
      <c r="F29" s="403"/>
      <c r="G29" s="403"/>
      <c r="H29" s="403"/>
      <c r="I29" s="403"/>
      <c r="J29" s="403"/>
      <c r="K29" s="403"/>
      <c r="L29" s="403"/>
      <c r="M29" s="403"/>
      <c r="N29" s="403"/>
      <c r="O29" s="403"/>
      <c r="P29" s="403"/>
      <c r="Q29" s="403"/>
      <c r="R29" s="403"/>
      <c r="S29" s="403"/>
      <c r="T29" s="403"/>
      <c r="U29" s="403"/>
      <c r="V29" s="404"/>
      <c r="W29" s="405" t="s">
        <v>29</v>
      </c>
      <c r="X29" s="406"/>
      <c r="Y29" s="407"/>
      <c r="Z29" s="405" t="s">
        <v>30</v>
      </c>
      <c r="AA29" s="406"/>
      <c r="AB29" s="407"/>
      <c r="AC29" s="405" t="s">
        <v>30</v>
      </c>
      <c r="AD29" s="406"/>
      <c r="AE29" s="407"/>
      <c r="AH29" s="112">
        <v>26</v>
      </c>
      <c r="AI29" s="112"/>
      <c r="AJ29" s="112"/>
      <c r="AK29" s="114">
        <v>1</v>
      </c>
      <c r="AL29" s="114">
        <v>5</v>
      </c>
    </row>
    <row r="30" spans="1:38" ht="42" customHeight="1">
      <c r="A30" s="110">
        <v>1</v>
      </c>
      <c r="B30" s="408">
        <v>0.375</v>
      </c>
      <c r="C30" s="409"/>
      <c r="D30" s="410" t="s">
        <v>260</v>
      </c>
      <c r="E30" s="411"/>
      <c r="F30" s="411"/>
      <c r="G30" s="411"/>
      <c r="H30" s="411"/>
      <c r="I30" s="411"/>
      <c r="J30" s="412"/>
      <c r="K30" s="413"/>
      <c r="L30" s="414"/>
      <c r="M30" s="111" t="s">
        <v>304</v>
      </c>
      <c r="N30" s="414"/>
      <c r="O30" s="415"/>
      <c r="P30" s="410" t="s">
        <v>305</v>
      </c>
      <c r="Q30" s="411"/>
      <c r="R30" s="411"/>
      <c r="S30" s="411"/>
      <c r="T30" s="411"/>
      <c r="U30" s="411"/>
      <c r="V30" s="412"/>
      <c r="W30" s="416" t="str">
        <f>P32</f>
        <v>原ＦＣ</v>
      </c>
      <c r="X30" s="417"/>
      <c r="Y30" s="418"/>
      <c r="Z30" s="416" t="str">
        <f>D31</f>
        <v>ＹＴＣ</v>
      </c>
      <c r="AA30" s="417"/>
      <c r="AB30" s="418"/>
      <c r="AC30" s="416" t="str">
        <f>P31</f>
        <v>黒滝ＳＣ</v>
      </c>
      <c r="AD30" s="417"/>
      <c r="AE30" s="418"/>
      <c r="AH30" s="112">
        <v>27</v>
      </c>
      <c r="AI30" s="112"/>
      <c r="AJ30" s="112"/>
      <c r="AK30" s="114">
        <v>6</v>
      </c>
      <c r="AL30" s="114">
        <v>4</v>
      </c>
    </row>
    <row r="31" spans="1:38" ht="42" customHeight="1">
      <c r="A31" s="110">
        <v>2</v>
      </c>
      <c r="B31" s="408">
        <v>0.40277777777777773</v>
      </c>
      <c r="C31" s="409"/>
      <c r="D31" s="410" t="s">
        <v>306</v>
      </c>
      <c r="E31" s="411"/>
      <c r="F31" s="411"/>
      <c r="G31" s="411"/>
      <c r="H31" s="411"/>
      <c r="I31" s="411"/>
      <c r="J31" s="412"/>
      <c r="K31" s="413"/>
      <c r="L31" s="414"/>
      <c r="M31" s="111" t="s">
        <v>292</v>
      </c>
      <c r="N31" s="414"/>
      <c r="O31" s="415"/>
      <c r="P31" s="410" t="s">
        <v>247</v>
      </c>
      <c r="Q31" s="411"/>
      <c r="R31" s="411"/>
      <c r="S31" s="411"/>
      <c r="T31" s="411"/>
      <c r="U31" s="411"/>
      <c r="V31" s="412"/>
      <c r="W31" s="416" t="str">
        <f>D30</f>
        <v>左近山ＦＣ</v>
      </c>
      <c r="X31" s="417"/>
      <c r="Y31" s="418"/>
      <c r="Z31" s="416" t="str">
        <f>P30</f>
        <v>ＦＣオフサイド</v>
      </c>
      <c r="AA31" s="417"/>
      <c r="AB31" s="418"/>
      <c r="AC31" s="416" t="str">
        <f>P33</f>
        <v>太尾ＦＣ</v>
      </c>
      <c r="AD31" s="417"/>
      <c r="AE31" s="418"/>
      <c r="AH31" s="112">
        <v>28</v>
      </c>
      <c r="AI31" s="112"/>
      <c r="AJ31" s="112"/>
      <c r="AK31" s="114">
        <v>7</v>
      </c>
      <c r="AL31" s="114">
        <v>3</v>
      </c>
    </row>
    <row r="32" spans="1:38" ht="42" customHeight="1">
      <c r="A32" s="110">
        <v>3</v>
      </c>
      <c r="B32" s="408">
        <v>0.4305555555555556</v>
      </c>
      <c r="C32" s="409"/>
      <c r="D32" s="410" t="s">
        <v>244</v>
      </c>
      <c r="E32" s="411"/>
      <c r="F32" s="411"/>
      <c r="G32" s="411"/>
      <c r="H32" s="411"/>
      <c r="I32" s="411"/>
      <c r="J32" s="412"/>
      <c r="K32" s="413"/>
      <c r="L32" s="414"/>
      <c r="M32" s="111" t="s">
        <v>268</v>
      </c>
      <c r="N32" s="414"/>
      <c r="O32" s="415"/>
      <c r="P32" s="410" t="s">
        <v>256</v>
      </c>
      <c r="Q32" s="411"/>
      <c r="R32" s="411"/>
      <c r="S32" s="411"/>
      <c r="T32" s="411"/>
      <c r="U32" s="411"/>
      <c r="V32" s="412"/>
      <c r="W32" s="416" t="str">
        <f>D31</f>
        <v>ＹＴＣ</v>
      </c>
      <c r="X32" s="417"/>
      <c r="Y32" s="418"/>
      <c r="Z32" s="416" t="str">
        <f>P31</f>
        <v>黒滝ＳＣ</v>
      </c>
      <c r="AA32" s="417"/>
      <c r="AB32" s="418"/>
      <c r="AC32" s="416" t="str">
        <f>D33</f>
        <v>長津田ドラゴンズ</v>
      </c>
      <c r="AD32" s="417"/>
      <c r="AE32" s="418"/>
      <c r="AH32" s="112">
        <v>29</v>
      </c>
      <c r="AI32" s="112"/>
      <c r="AJ32" s="112"/>
      <c r="AK32" s="114">
        <v>8</v>
      </c>
      <c r="AL32" s="114">
        <v>2</v>
      </c>
    </row>
    <row r="33" spans="1:38" ht="42" customHeight="1">
      <c r="A33" s="110">
        <v>4</v>
      </c>
      <c r="B33" s="408">
        <v>0.4583333333333333</v>
      </c>
      <c r="C33" s="409"/>
      <c r="D33" s="410" t="s">
        <v>249</v>
      </c>
      <c r="E33" s="411"/>
      <c r="F33" s="411"/>
      <c r="G33" s="411"/>
      <c r="H33" s="411"/>
      <c r="I33" s="411"/>
      <c r="J33" s="412"/>
      <c r="K33" s="413"/>
      <c r="L33" s="414"/>
      <c r="M33" s="111" t="s">
        <v>307</v>
      </c>
      <c r="N33" s="414"/>
      <c r="O33" s="415"/>
      <c r="P33" s="410" t="s">
        <v>246</v>
      </c>
      <c r="Q33" s="411"/>
      <c r="R33" s="411"/>
      <c r="S33" s="411"/>
      <c r="T33" s="411"/>
      <c r="U33" s="411"/>
      <c r="V33" s="412"/>
      <c r="W33" s="416" t="str">
        <f>D32</f>
        <v>大門ＦＣ</v>
      </c>
      <c r="X33" s="417"/>
      <c r="Y33" s="418"/>
      <c r="Z33" s="416" t="str">
        <f>P32</f>
        <v>原ＦＣ</v>
      </c>
      <c r="AA33" s="417"/>
      <c r="AB33" s="418"/>
      <c r="AC33" s="416" t="str">
        <f>D34</f>
        <v>サザン</v>
      </c>
      <c r="AD33" s="417"/>
      <c r="AE33" s="418"/>
      <c r="AH33" s="112">
        <v>30</v>
      </c>
      <c r="AI33" s="112"/>
      <c r="AJ33" s="112"/>
      <c r="AK33" s="114">
        <v>9</v>
      </c>
      <c r="AL33" s="114">
        <v>10</v>
      </c>
    </row>
    <row r="34" spans="1:38" ht="42" customHeight="1">
      <c r="A34" s="110">
        <v>5</v>
      </c>
      <c r="B34" s="408">
        <v>0.4861111111111111</v>
      </c>
      <c r="C34" s="409"/>
      <c r="D34" s="410" t="s">
        <v>308</v>
      </c>
      <c r="E34" s="411"/>
      <c r="F34" s="411"/>
      <c r="G34" s="411"/>
      <c r="H34" s="411"/>
      <c r="I34" s="411"/>
      <c r="J34" s="412"/>
      <c r="K34" s="413"/>
      <c r="L34" s="414"/>
      <c r="M34" s="111" t="s">
        <v>309</v>
      </c>
      <c r="N34" s="414"/>
      <c r="O34" s="415"/>
      <c r="P34" s="410" t="s">
        <v>245</v>
      </c>
      <c r="Q34" s="411"/>
      <c r="R34" s="411"/>
      <c r="S34" s="411"/>
      <c r="T34" s="411"/>
      <c r="U34" s="411"/>
      <c r="V34" s="412"/>
      <c r="W34" s="416" t="str">
        <f>D33</f>
        <v>長津田ドラゴンズ</v>
      </c>
      <c r="X34" s="417"/>
      <c r="Y34" s="418"/>
      <c r="Z34" s="416" t="str">
        <f>P33</f>
        <v>太尾ＦＣ</v>
      </c>
      <c r="AA34" s="417"/>
      <c r="AB34" s="418"/>
      <c r="AC34" s="416" t="str">
        <f>D32</f>
        <v>大門ＦＣ</v>
      </c>
      <c r="AD34" s="417"/>
      <c r="AE34" s="418"/>
      <c r="AH34" s="112">
        <v>31</v>
      </c>
      <c r="AI34" s="112"/>
      <c r="AJ34" s="112"/>
      <c r="AK34" s="114">
        <v>1</v>
      </c>
      <c r="AL34" s="114">
        <v>4</v>
      </c>
    </row>
    <row r="35" spans="1:38" ht="42" customHeight="1">
      <c r="A35" s="110">
        <v>6</v>
      </c>
      <c r="B35" s="408">
        <v>0.513888888888889</v>
      </c>
      <c r="C35" s="409"/>
      <c r="D35" s="410" t="s">
        <v>260</v>
      </c>
      <c r="E35" s="411"/>
      <c r="F35" s="411"/>
      <c r="G35" s="411"/>
      <c r="H35" s="411"/>
      <c r="I35" s="411"/>
      <c r="J35" s="412"/>
      <c r="K35" s="413"/>
      <c r="L35" s="414"/>
      <c r="M35" s="111" t="s">
        <v>273</v>
      </c>
      <c r="N35" s="414"/>
      <c r="O35" s="415"/>
      <c r="P35" s="410" t="s">
        <v>247</v>
      </c>
      <c r="Q35" s="411"/>
      <c r="R35" s="411"/>
      <c r="S35" s="411"/>
      <c r="T35" s="411"/>
      <c r="U35" s="411"/>
      <c r="V35" s="412"/>
      <c r="W35" s="416" t="str">
        <f>D34</f>
        <v>サザン</v>
      </c>
      <c r="X35" s="417"/>
      <c r="Y35" s="418"/>
      <c r="Z35" s="416" t="str">
        <f>P34</f>
        <v>品濃ウィングス</v>
      </c>
      <c r="AA35" s="417"/>
      <c r="AB35" s="418"/>
      <c r="AC35" s="416" t="str">
        <f>D36</f>
        <v>ＦＣオフサイド</v>
      </c>
      <c r="AD35" s="417"/>
      <c r="AE35" s="418"/>
      <c r="AH35" s="112">
        <v>32</v>
      </c>
      <c r="AI35" s="112"/>
      <c r="AJ35" s="112"/>
      <c r="AK35" s="114">
        <v>5</v>
      </c>
      <c r="AL35" s="114">
        <v>3</v>
      </c>
    </row>
    <row r="36" spans="1:38" ht="42" customHeight="1">
      <c r="A36" s="110">
        <v>7</v>
      </c>
      <c r="B36" s="408">
        <v>0.5416666666666666</v>
      </c>
      <c r="C36" s="409"/>
      <c r="D36" s="410" t="s">
        <v>300</v>
      </c>
      <c r="E36" s="411"/>
      <c r="F36" s="411"/>
      <c r="G36" s="411"/>
      <c r="H36" s="411"/>
      <c r="I36" s="411"/>
      <c r="J36" s="412"/>
      <c r="K36" s="413"/>
      <c r="L36" s="414"/>
      <c r="M36" s="111" t="s">
        <v>298</v>
      </c>
      <c r="N36" s="414"/>
      <c r="O36" s="415"/>
      <c r="P36" s="410" t="s">
        <v>256</v>
      </c>
      <c r="Q36" s="411"/>
      <c r="R36" s="411"/>
      <c r="S36" s="411"/>
      <c r="T36" s="411"/>
      <c r="U36" s="411"/>
      <c r="V36" s="412"/>
      <c r="W36" s="416" t="str">
        <f>P35</f>
        <v>黒滝ＳＣ</v>
      </c>
      <c r="X36" s="417"/>
      <c r="Y36" s="418"/>
      <c r="Z36" s="416" t="str">
        <f>D35</f>
        <v>左近山ＦＣ</v>
      </c>
      <c r="AA36" s="417"/>
      <c r="AB36" s="418"/>
      <c r="AC36" s="416" t="str">
        <f>D34</f>
        <v>サザン</v>
      </c>
      <c r="AD36" s="417"/>
      <c r="AE36" s="418"/>
      <c r="AH36" s="112">
        <v>33</v>
      </c>
      <c r="AI36" s="112"/>
      <c r="AJ36" s="112"/>
      <c r="AK36" s="114">
        <v>6</v>
      </c>
      <c r="AL36" s="114">
        <v>2</v>
      </c>
    </row>
    <row r="37" spans="1:38" ht="42" customHeight="1">
      <c r="A37" s="110">
        <v>8</v>
      </c>
      <c r="B37" s="408">
        <v>0.5694444444444444</v>
      </c>
      <c r="C37" s="409"/>
      <c r="D37" s="410" t="s">
        <v>310</v>
      </c>
      <c r="E37" s="411"/>
      <c r="F37" s="411"/>
      <c r="G37" s="411"/>
      <c r="H37" s="411"/>
      <c r="I37" s="411"/>
      <c r="J37" s="412"/>
      <c r="K37" s="413"/>
      <c r="L37" s="414"/>
      <c r="M37" s="111" t="s">
        <v>311</v>
      </c>
      <c r="N37" s="414"/>
      <c r="O37" s="415"/>
      <c r="P37" s="410" t="s">
        <v>246</v>
      </c>
      <c r="Q37" s="411"/>
      <c r="R37" s="411"/>
      <c r="S37" s="411"/>
      <c r="T37" s="411"/>
      <c r="U37" s="411"/>
      <c r="V37" s="412"/>
      <c r="W37" s="416" t="str">
        <f>D36</f>
        <v>ＦＣオフサイド</v>
      </c>
      <c r="X37" s="417"/>
      <c r="Y37" s="418"/>
      <c r="Z37" s="416" t="str">
        <f>P36</f>
        <v>原ＦＣ</v>
      </c>
      <c r="AA37" s="417"/>
      <c r="AB37" s="418"/>
      <c r="AC37" s="416" t="str">
        <f>P38</f>
        <v>品濃ウィングス</v>
      </c>
      <c r="AD37" s="417"/>
      <c r="AE37" s="418"/>
      <c r="AH37" s="112">
        <v>34</v>
      </c>
      <c r="AI37" s="112"/>
      <c r="AJ37" s="112"/>
      <c r="AK37" s="114">
        <v>7</v>
      </c>
      <c r="AL37" s="114">
        <v>10</v>
      </c>
    </row>
    <row r="38" spans="1:38" ht="42" customHeight="1">
      <c r="A38" s="110">
        <v>9</v>
      </c>
      <c r="B38" s="408">
        <v>0.5972222222222222</v>
      </c>
      <c r="C38" s="409"/>
      <c r="D38" s="410" t="s">
        <v>244</v>
      </c>
      <c r="E38" s="411"/>
      <c r="F38" s="411"/>
      <c r="G38" s="411"/>
      <c r="H38" s="411"/>
      <c r="I38" s="411"/>
      <c r="J38" s="412"/>
      <c r="K38" s="413"/>
      <c r="L38" s="414"/>
      <c r="M38" s="111" t="s">
        <v>311</v>
      </c>
      <c r="N38" s="414"/>
      <c r="O38" s="415"/>
      <c r="P38" s="410" t="s">
        <v>245</v>
      </c>
      <c r="Q38" s="411"/>
      <c r="R38" s="411"/>
      <c r="S38" s="411"/>
      <c r="T38" s="411"/>
      <c r="U38" s="411"/>
      <c r="V38" s="412"/>
      <c r="W38" s="416" t="str">
        <f>P37</f>
        <v>太尾ＦＣ</v>
      </c>
      <c r="X38" s="417"/>
      <c r="Y38" s="418"/>
      <c r="Z38" s="416" t="str">
        <f>D37</f>
        <v>ＹＴＣ</v>
      </c>
      <c r="AA38" s="417"/>
      <c r="AB38" s="418"/>
      <c r="AC38" s="416" t="str">
        <f>D39</f>
        <v>長津田ドラゴンズ</v>
      </c>
      <c r="AD38" s="417"/>
      <c r="AE38" s="418"/>
      <c r="AH38" s="112">
        <v>35</v>
      </c>
      <c r="AI38" s="112"/>
      <c r="AJ38" s="112"/>
      <c r="AK38" s="114">
        <v>8</v>
      </c>
      <c r="AL38" s="114">
        <v>9</v>
      </c>
    </row>
    <row r="39" spans="1:38" ht="42" customHeight="1">
      <c r="A39" s="110">
        <v>10</v>
      </c>
      <c r="B39" s="408">
        <v>0.625</v>
      </c>
      <c r="C39" s="409"/>
      <c r="D39" s="410" t="s">
        <v>249</v>
      </c>
      <c r="E39" s="411"/>
      <c r="F39" s="411"/>
      <c r="G39" s="411"/>
      <c r="H39" s="411"/>
      <c r="I39" s="411"/>
      <c r="J39" s="412"/>
      <c r="K39" s="413"/>
      <c r="L39" s="414"/>
      <c r="M39" s="111" t="s">
        <v>268</v>
      </c>
      <c r="N39" s="414"/>
      <c r="O39" s="415"/>
      <c r="P39" s="410" t="s">
        <v>312</v>
      </c>
      <c r="Q39" s="411"/>
      <c r="R39" s="411"/>
      <c r="S39" s="411"/>
      <c r="T39" s="411"/>
      <c r="U39" s="411"/>
      <c r="V39" s="412"/>
      <c r="W39" s="416" t="str">
        <f>P38</f>
        <v>品濃ウィングス</v>
      </c>
      <c r="X39" s="417"/>
      <c r="Y39" s="418"/>
      <c r="Z39" s="416" t="str">
        <f>D38</f>
        <v>大門ＦＣ</v>
      </c>
      <c r="AA39" s="417"/>
      <c r="AB39" s="418"/>
      <c r="AC39" s="416" t="s">
        <v>313</v>
      </c>
      <c r="AD39" s="417"/>
      <c r="AE39" s="418"/>
      <c r="AH39" s="112">
        <v>36</v>
      </c>
      <c r="AI39" s="112"/>
      <c r="AJ39" s="112"/>
      <c r="AK39" s="114">
        <v>1</v>
      </c>
      <c r="AL39" s="114">
        <v>3</v>
      </c>
    </row>
    <row r="40" spans="1:38" ht="42" customHeight="1">
      <c r="A40" s="118"/>
      <c r="B40" s="119"/>
      <c r="C40" s="119"/>
      <c r="D40" s="120"/>
      <c r="E40" s="120"/>
      <c r="F40" s="120"/>
      <c r="G40" s="120"/>
      <c r="H40" s="120"/>
      <c r="I40" s="120"/>
      <c r="J40" s="120"/>
      <c r="K40" s="121"/>
      <c r="L40" s="121"/>
      <c r="M40" s="118"/>
      <c r="N40" s="121"/>
      <c r="O40" s="121"/>
      <c r="P40" s="120"/>
      <c r="Q40" s="120"/>
      <c r="R40" s="120"/>
      <c r="S40" s="120"/>
      <c r="T40" s="120"/>
      <c r="U40" s="120"/>
      <c r="V40" s="120"/>
      <c r="W40" s="122"/>
      <c r="X40" s="122"/>
      <c r="Y40" s="122"/>
      <c r="Z40" s="122"/>
      <c r="AA40" s="122"/>
      <c r="AB40" s="122"/>
      <c r="AC40" s="122"/>
      <c r="AD40" s="122"/>
      <c r="AE40" s="122"/>
      <c r="AH40" s="112">
        <v>37</v>
      </c>
      <c r="AI40" s="112"/>
      <c r="AJ40" s="112"/>
      <c r="AK40" s="114">
        <v>4</v>
      </c>
      <c r="AL40" s="114">
        <v>2</v>
      </c>
    </row>
    <row r="41" spans="1:38" ht="42" customHeight="1">
      <c r="A41" s="395" t="s">
        <v>314</v>
      </c>
      <c r="B41" s="395"/>
      <c r="C41" s="395"/>
      <c r="D41" s="395"/>
      <c r="E41" s="30"/>
      <c r="F41" s="396">
        <v>5</v>
      </c>
      <c r="G41" s="396"/>
      <c r="H41" s="105" t="s">
        <v>24</v>
      </c>
      <c r="I41" s="396">
        <v>5</v>
      </c>
      <c r="J41" s="396"/>
      <c r="K41" s="105" t="s">
        <v>25</v>
      </c>
      <c r="L41" s="105"/>
      <c r="M41" s="396" t="s">
        <v>261</v>
      </c>
      <c r="N41" s="398"/>
      <c r="O41" s="396" t="str">
        <f>O28</f>
        <v>グラウンド名　原小</v>
      </c>
      <c r="P41" s="396"/>
      <c r="Q41" s="396"/>
      <c r="R41" s="396"/>
      <c r="S41" s="396"/>
      <c r="T41" s="396"/>
      <c r="U41" s="396"/>
      <c r="V41" s="396"/>
      <c r="W41" s="396"/>
      <c r="X41" s="30"/>
      <c r="Y41" s="30"/>
      <c r="Z41" s="30"/>
      <c r="AA41" s="399" t="s">
        <v>315</v>
      </c>
      <c r="AB41" s="399"/>
      <c r="AC41" s="399"/>
      <c r="AD41" s="399"/>
      <c r="AE41" s="399"/>
      <c r="AH41" s="112">
        <v>38</v>
      </c>
      <c r="AI41" s="112"/>
      <c r="AJ41" s="112"/>
      <c r="AK41" s="114">
        <v>5</v>
      </c>
      <c r="AL41" s="114">
        <v>10</v>
      </c>
    </row>
    <row r="42" spans="1:38" ht="42" customHeight="1">
      <c r="A42" s="109" t="s">
        <v>26</v>
      </c>
      <c r="B42" s="400" t="s">
        <v>27</v>
      </c>
      <c r="C42" s="401"/>
      <c r="D42" s="402" t="s">
        <v>28</v>
      </c>
      <c r="E42" s="403"/>
      <c r="F42" s="403"/>
      <c r="G42" s="403"/>
      <c r="H42" s="403"/>
      <c r="I42" s="403"/>
      <c r="J42" s="403"/>
      <c r="K42" s="403"/>
      <c r="L42" s="403"/>
      <c r="M42" s="403"/>
      <c r="N42" s="403"/>
      <c r="O42" s="403"/>
      <c r="P42" s="403"/>
      <c r="Q42" s="403"/>
      <c r="R42" s="403"/>
      <c r="S42" s="403"/>
      <c r="T42" s="403"/>
      <c r="U42" s="403"/>
      <c r="V42" s="404"/>
      <c r="W42" s="405" t="s">
        <v>29</v>
      </c>
      <c r="X42" s="406"/>
      <c r="Y42" s="407"/>
      <c r="Z42" s="405" t="s">
        <v>30</v>
      </c>
      <c r="AA42" s="406"/>
      <c r="AB42" s="407"/>
      <c r="AC42" s="405" t="s">
        <v>30</v>
      </c>
      <c r="AD42" s="406"/>
      <c r="AE42" s="407"/>
      <c r="AH42" s="112">
        <v>39</v>
      </c>
      <c r="AI42" s="112"/>
      <c r="AJ42" s="112"/>
      <c r="AK42" s="114">
        <v>6</v>
      </c>
      <c r="AL42" s="114">
        <v>9</v>
      </c>
    </row>
    <row r="43" spans="1:38" ht="42" customHeight="1">
      <c r="A43" s="110">
        <v>1</v>
      </c>
      <c r="B43" s="408">
        <v>0.375</v>
      </c>
      <c r="C43" s="409"/>
      <c r="D43" s="410" t="s">
        <v>260</v>
      </c>
      <c r="E43" s="411"/>
      <c r="F43" s="411"/>
      <c r="G43" s="411"/>
      <c r="H43" s="411"/>
      <c r="I43" s="411"/>
      <c r="J43" s="412"/>
      <c r="K43" s="413"/>
      <c r="L43" s="414"/>
      <c r="M43" s="111" t="s">
        <v>268</v>
      </c>
      <c r="N43" s="414"/>
      <c r="O43" s="415"/>
      <c r="P43" s="410" t="s">
        <v>256</v>
      </c>
      <c r="Q43" s="411"/>
      <c r="R43" s="411"/>
      <c r="S43" s="411"/>
      <c r="T43" s="411"/>
      <c r="U43" s="411"/>
      <c r="V43" s="412"/>
      <c r="W43" s="416" t="s">
        <v>326</v>
      </c>
      <c r="X43" s="417"/>
      <c r="Y43" s="418"/>
      <c r="Z43" s="416" t="s">
        <v>246</v>
      </c>
      <c r="AA43" s="417"/>
      <c r="AB43" s="418"/>
      <c r="AC43" s="416" t="s">
        <v>247</v>
      </c>
      <c r="AD43" s="417"/>
      <c r="AE43" s="418"/>
      <c r="AH43" s="112">
        <v>40</v>
      </c>
      <c r="AI43" s="112"/>
      <c r="AJ43" s="112"/>
      <c r="AK43" s="114">
        <v>7</v>
      </c>
      <c r="AL43" s="114">
        <v>8</v>
      </c>
    </row>
    <row r="44" spans="1:38" ht="42" customHeight="1">
      <c r="A44" s="110">
        <v>2</v>
      </c>
      <c r="B44" s="408">
        <v>0.40277777777777773</v>
      </c>
      <c r="C44" s="409"/>
      <c r="D44" s="410" t="s">
        <v>247</v>
      </c>
      <c r="E44" s="411"/>
      <c r="F44" s="411"/>
      <c r="G44" s="411"/>
      <c r="H44" s="411"/>
      <c r="I44" s="411"/>
      <c r="J44" s="412"/>
      <c r="K44" s="413"/>
      <c r="L44" s="414"/>
      <c r="M44" s="111" t="s">
        <v>268</v>
      </c>
      <c r="N44" s="414"/>
      <c r="O44" s="415"/>
      <c r="P44" s="410" t="s">
        <v>246</v>
      </c>
      <c r="Q44" s="411"/>
      <c r="R44" s="411"/>
      <c r="S44" s="411"/>
      <c r="T44" s="411"/>
      <c r="U44" s="411"/>
      <c r="V44" s="412"/>
      <c r="W44" s="416" t="s">
        <v>259</v>
      </c>
      <c r="X44" s="417"/>
      <c r="Y44" s="418"/>
      <c r="Z44" s="416" t="s">
        <v>90</v>
      </c>
      <c r="AA44" s="417"/>
      <c r="AB44" s="418"/>
      <c r="AC44" s="416" t="s">
        <v>245</v>
      </c>
      <c r="AD44" s="417"/>
      <c r="AE44" s="418"/>
      <c r="AH44" s="112">
        <v>41</v>
      </c>
      <c r="AI44" s="112"/>
      <c r="AJ44" s="112"/>
      <c r="AK44" s="114">
        <v>1</v>
      </c>
      <c r="AL44" s="114">
        <v>2</v>
      </c>
    </row>
    <row r="45" spans="1:38" ht="42" customHeight="1">
      <c r="A45" s="110">
        <v>3</v>
      </c>
      <c r="B45" s="408">
        <v>0.4305555555555556</v>
      </c>
      <c r="C45" s="409"/>
      <c r="D45" s="410" t="s">
        <v>316</v>
      </c>
      <c r="E45" s="411"/>
      <c r="F45" s="411"/>
      <c r="G45" s="411"/>
      <c r="H45" s="411"/>
      <c r="I45" s="411"/>
      <c r="J45" s="412"/>
      <c r="K45" s="413"/>
      <c r="L45" s="414"/>
      <c r="M45" s="111" t="s">
        <v>307</v>
      </c>
      <c r="N45" s="414"/>
      <c r="O45" s="415"/>
      <c r="P45" s="410" t="s">
        <v>262</v>
      </c>
      <c r="Q45" s="411"/>
      <c r="R45" s="411"/>
      <c r="S45" s="411"/>
      <c r="T45" s="411"/>
      <c r="U45" s="411"/>
      <c r="V45" s="412"/>
      <c r="W45" s="416" t="s">
        <v>247</v>
      </c>
      <c r="X45" s="417"/>
      <c r="Y45" s="418"/>
      <c r="Z45" s="416" t="s">
        <v>329</v>
      </c>
      <c r="AA45" s="417"/>
      <c r="AB45" s="418"/>
      <c r="AC45" s="416" t="s">
        <v>246</v>
      </c>
      <c r="AD45" s="417"/>
      <c r="AE45" s="418"/>
      <c r="AH45" s="112">
        <v>42</v>
      </c>
      <c r="AI45" s="112"/>
      <c r="AJ45" s="112"/>
      <c r="AK45" s="114">
        <v>3</v>
      </c>
      <c r="AL45" s="114">
        <v>10</v>
      </c>
    </row>
    <row r="46" spans="1:38" ht="42" customHeight="1">
      <c r="A46" s="110">
        <v>4</v>
      </c>
      <c r="B46" s="408">
        <v>0.4583333333333333</v>
      </c>
      <c r="C46" s="409"/>
      <c r="D46" s="410" t="s">
        <v>317</v>
      </c>
      <c r="E46" s="411"/>
      <c r="F46" s="411"/>
      <c r="G46" s="411"/>
      <c r="H46" s="411"/>
      <c r="I46" s="411"/>
      <c r="J46" s="412"/>
      <c r="K46" s="413"/>
      <c r="L46" s="414"/>
      <c r="M46" s="111" t="s">
        <v>268</v>
      </c>
      <c r="N46" s="414"/>
      <c r="O46" s="415"/>
      <c r="P46" s="410" t="s">
        <v>312</v>
      </c>
      <c r="Q46" s="411"/>
      <c r="R46" s="411"/>
      <c r="S46" s="411"/>
      <c r="T46" s="411"/>
      <c r="U46" s="411"/>
      <c r="V46" s="412"/>
      <c r="W46" s="416" t="s">
        <v>245</v>
      </c>
      <c r="X46" s="417"/>
      <c r="Y46" s="418"/>
      <c r="Z46" s="416" t="s">
        <v>327</v>
      </c>
      <c r="AA46" s="417"/>
      <c r="AB46" s="418"/>
      <c r="AC46" s="416" t="s">
        <v>330</v>
      </c>
      <c r="AD46" s="417"/>
      <c r="AE46" s="418"/>
      <c r="AH46" s="112">
        <v>43</v>
      </c>
      <c r="AI46" s="112"/>
      <c r="AJ46" s="112"/>
      <c r="AK46" s="114">
        <v>4</v>
      </c>
      <c r="AL46" s="114">
        <v>9</v>
      </c>
    </row>
    <row r="47" spans="1:38" ht="42" customHeight="1">
      <c r="A47" s="110">
        <v>5</v>
      </c>
      <c r="B47" s="408">
        <v>0.4861111111111111</v>
      </c>
      <c r="C47" s="409"/>
      <c r="D47" s="410" t="s">
        <v>244</v>
      </c>
      <c r="E47" s="411"/>
      <c r="F47" s="411"/>
      <c r="G47" s="411"/>
      <c r="H47" s="411"/>
      <c r="I47" s="411"/>
      <c r="J47" s="412"/>
      <c r="K47" s="413"/>
      <c r="L47" s="414"/>
      <c r="M47" s="111" t="s">
        <v>268</v>
      </c>
      <c r="N47" s="414"/>
      <c r="O47" s="415"/>
      <c r="P47" s="410" t="s">
        <v>249</v>
      </c>
      <c r="Q47" s="411"/>
      <c r="R47" s="411"/>
      <c r="S47" s="411"/>
      <c r="T47" s="411"/>
      <c r="U47" s="411"/>
      <c r="V47" s="412"/>
      <c r="W47" s="416" t="s">
        <v>329</v>
      </c>
      <c r="X47" s="417"/>
      <c r="Y47" s="418"/>
      <c r="Z47" s="416" t="s">
        <v>331</v>
      </c>
      <c r="AA47" s="417"/>
      <c r="AB47" s="418"/>
      <c r="AC47" s="416" t="s">
        <v>245</v>
      </c>
      <c r="AD47" s="417"/>
      <c r="AE47" s="418"/>
      <c r="AH47" s="112">
        <v>44</v>
      </c>
      <c r="AI47" s="112"/>
      <c r="AJ47" s="112"/>
      <c r="AK47" s="114">
        <v>5</v>
      </c>
      <c r="AL47" s="114">
        <v>8</v>
      </c>
    </row>
    <row r="48" spans="1:38" ht="42" customHeight="1">
      <c r="A48" s="110">
        <v>6</v>
      </c>
      <c r="B48" s="408">
        <v>0.513888888888889</v>
      </c>
      <c r="C48" s="409"/>
      <c r="D48" s="410" t="s">
        <v>260</v>
      </c>
      <c r="E48" s="411"/>
      <c r="F48" s="411"/>
      <c r="G48" s="411"/>
      <c r="H48" s="411"/>
      <c r="I48" s="411"/>
      <c r="J48" s="412"/>
      <c r="K48" s="413"/>
      <c r="L48" s="414"/>
      <c r="M48" s="111" t="s">
        <v>307</v>
      </c>
      <c r="N48" s="414"/>
      <c r="O48" s="415"/>
      <c r="P48" s="410" t="s">
        <v>246</v>
      </c>
      <c r="Q48" s="411"/>
      <c r="R48" s="411"/>
      <c r="S48" s="411"/>
      <c r="T48" s="411"/>
      <c r="U48" s="411"/>
      <c r="V48" s="412"/>
      <c r="W48" s="416" t="s">
        <v>330</v>
      </c>
      <c r="X48" s="417"/>
      <c r="Y48" s="418"/>
      <c r="Z48" s="416" t="s">
        <v>329</v>
      </c>
      <c r="AA48" s="417"/>
      <c r="AB48" s="418"/>
      <c r="AC48" s="416" t="s">
        <v>249</v>
      </c>
      <c r="AD48" s="417"/>
      <c r="AE48" s="418"/>
      <c r="AH48" s="112">
        <v>45</v>
      </c>
      <c r="AI48" s="112"/>
      <c r="AJ48" s="112"/>
      <c r="AK48" s="114">
        <v>6</v>
      </c>
      <c r="AL48" s="114">
        <v>7</v>
      </c>
    </row>
    <row r="49" spans="1:38" ht="42" customHeight="1">
      <c r="A49" s="110">
        <v>7</v>
      </c>
      <c r="B49" s="408">
        <v>0.5416666666666666</v>
      </c>
      <c r="C49" s="409"/>
      <c r="D49" s="410" t="s">
        <v>256</v>
      </c>
      <c r="E49" s="411"/>
      <c r="F49" s="411"/>
      <c r="G49" s="411"/>
      <c r="H49" s="411"/>
      <c r="I49" s="411"/>
      <c r="J49" s="412"/>
      <c r="K49" s="413"/>
      <c r="L49" s="414"/>
      <c r="M49" s="111" t="s">
        <v>309</v>
      </c>
      <c r="N49" s="414"/>
      <c r="O49" s="415"/>
      <c r="P49" s="410" t="s">
        <v>262</v>
      </c>
      <c r="Q49" s="411"/>
      <c r="R49" s="411"/>
      <c r="S49" s="411"/>
      <c r="T49" s="411"/>
      <c r="U49" s="411"/>
      <c r="V49" s="412"/>
      <c r="W49" s="416" t="s">
        <v>246</v>
      </c>
      <c r="X49" s="417"/>
      <c r="Y49" s="418"/>
      <c r="Z49" s="416" t="s">
        <v>328</v>
      </c>
      <c r="AA49" s="417"/>
      <c r="AB49" s="418"/>
      <c r="AC49" s="416" t="s">
        <v>332</v>
      </c>
      <c r="AD49" s="417"/>
      <c r="AE49" s="418"/>
      <c r="AH49" s="112">
        <v>46</v>
      </c>
      <c r="AI49" s="112"/>
      <c r="AJ49" s="112"/>
      <c r="AL49" s="112"/>
    </row>
    <row r="50" spans="1:38" ht="42" customHeight="1">
      <c r="A50" s="110">
        <v>8</v>
      </c>
      <c r="B50" s="408">
        <v>0.5694444444444444</v>
      </c>
      <c r="C50" s="409"/>
      <c r="D50" s="410" t="s">
        <v>247</v>
      </c>
      <c r="E50" s="411"/>
      <c r="F50" s="411"/>
      <c r="G50" s="411"/>
      <c r="H50" s="411"/>
      <c r="I50" s="411"/>
      <c r="J50" s="412"/>
      <c r="K50" s="413"/>
      <c r="L50" s="414"/>
      <c r="M50" s="111" t="s">
        <v>309</v>
      </c>
      <c r="N50" s="414"/>
      <c r="O50" s="415"/>
      <c r="P50" s="410" t="s">
        <v>308</v>
      </c>
      <c r="Q50" s="411"/>
      <c r="R50" s="411"/>
      <c r="S50" s="411"/>
      <c r="T50" s="411"/>
      <c r="U50" s="411"/>
      <c r="V50" s="412"/>
      <c r="W50" s="416" t="s">
        <v>90</v>
      </c>
      <c r="X50" s="417"/>
      <c r="Y50" s="418"/>
      <c r="Z50" s="416" t="s">
        <v>330</v>
      </c>
      <c r="AA50" s="417"/>
      <c r="AB50" s="418"/>
      <c r="AC50" s="416" t="s">
        <v>249</v>
      </c>
      <c r="AD50" s="417"/>
      <c r="AE50" s="418"/>
      <c r="AH50" s="112">
        <v>47</v>
      </c>
      <c r="AI50" s="112"/>
      <c r="AJ50" s="112"/>
      <c r="AK50" s="123"/>
      <c r="AL50" s="112"/>
    </row>
    <row r="51" spans="1:38" ht="42" customHeight="1">
      <c r="A51" s="110">
        <v>9</v>
      </c>
      <c r="B51" s="408">
        <v>0.5972222222222222</v>
      </c>
      <c r="C51" s="409"/>
      <c r="D51" s="410" t="s">
        <v>318</v>
      </c>
      <c r="E51" s="411"/>
      <c r="F51" s="411"/>
      <c r="G51" s="411"/>
      <c r="H51" s="411"/>
      <c r="I51" s="411"/>
      <c r="J51" s="412"/>
      <c r="K51" s="413"/>
      <c r="L51" s="414"/>
      <c r="M51" s="111" t="s">
        <v>309</v>
      </c>
      <c r="N51" s="414"/>
      <c r="O51" s="415"/>
      <c r="P51" s="410" t="s">
        <v>249</v>
      </c>
      <c r="Q51" s="411"/>
      <c r="R51" s="411"/>
      <c r="S51" s="411"/>
      <c r="T51" s="411"/>
      <c r="U51" s="411"/>
      <c r="V51" s="412"/>
      <c r="W51" s="416" t="s">
        <v>332</v>
      </c>
      <c r="X51" s="417"/>
      <c r="Y51" s="418"/>
      <c r="Z51" s="416" t="s">
        <v>90</v>
      </c>
      <c r="AA51" s="417"/>
      <c r="AB51" s="418"/>
      <c r="AC51" s="420" t="s">
        <v>247</v>
      </c>
      <c r="AD51" s="421"/>
      <c r="AE51" s="422"/>
      <c r="AH51" s="112">
        <v>48</v>
      </c>
      <c r="AI51" s="112"/>
      <c r="AJ51" s="112"/>
      <c r="AK51" s="123"/>
      <c r="AL51" s="112"/>
    </row>
    <row r="52" spans="1:38" ht="42" customHeight="1">
      <c r="A52" s="110">
        <v>10</v>
      </c>
      <c r="B52" s="408">
        <v>0.625</v>
      </c>
      <c r="C52" s="409"/>
      <c r="D52" s="410" t="s">
        <v>317</v>
      </c>
      <c r="E52" s="411"/>
      <c r="F52" s="411"/>
      <c r="G52" s="411"/>
      <c r="H52" s="411"/>
      <c r="I52" s="411"/>
      <c r="J52" s="412"/>
      <c r="K52" s="413"/>
      <c r="L52" s="414"/>
      <c r="M52" s="111" t="s">
        <v>268</v>
      </c>
      <c r="N52" s="414"/>
      <c r="O52" s="415"/>
      <c r="P52" s="410" t="s">
        <v>244</v>
      </c>
      <c r="Q52" s="411"/>
      <c r="R52" s="411"/>
      <c r="S52" s="411"/>
      <c r="T52" s="411"/>
      <c r="U52" s="411"/>
      <c r="V52" s="412"/>
      <c r="W52" s="416" t="s">
        <v>249</v>
      </c>
      <c r="X52" s="417"/>
      <c r="Y52" s="418"/>
      <c r="Z52" s="416" t="s">
        <v>328</v>
      </c>
      <c r="AA52" s="417"/>
      <c r="AB52" s="418"/>
      <c r="AC52" s="416" t="s">
        <v>327</v>
      </c>
      <c r="AD52" s="417"/>
      <c r="AE52" s="418"/>
      <c r="AH52" s="112">
        <v>49</v>
      </c>
      <c r="AI52" s="112"/>
      <c r="AJ52" s="112"/>
      <c r="AK52" s="123"/>
      <c r="AL52" s="112"/>
    </row>
    <row r="53" spans="1:38" ht="42" customHeight="1">
      <c r="A53" s="118"/>
      <c r="B53" s="119"/>
      <c r="C53" s="119"/>
      <c r="D53" s="120"/>
      <c r="E53" s="120"/>
      <c r="F53" s="120"/>
      <c r="G53" s="120"/>
      <c r="H53" s="120"/>
      <c r="I53" s="120"/>
      <c r="J53" s="120"/>
      <c r="K53" s="121"/>
      <c r="L53" s="121"/>
      <c r="M53" s="118"/>
      <c r="N53" s="121"/>
      <c r="O53" s="121"/>
      <c r="P53" s="120"/>
      <c r="Q53" s="120"/>
      <c r="R53" s="120"/>
      <c r="S53" s="120"/>
      <c r="T53" s="120"/>
      <c r="U53" s="120"/>
      <c r="V53" s="120"/>
      <c r="W53" s="122"/>
      <c r="X53" s="122"/>
      <c r="Y53" s="122"/>
      <c r="Z53" s="122"/>
      <c r="AA53" s="122"/>
      <c r="AB53" s="122"/>
      <c r="AC53" s="122"/>
      <c r="AD53" s="122"/>
      <c r="AE53" s="122"/>
      <c r="AH53" s="112">
        <v>50</v>
      </c>
      <c r="AI53" s="112"/>
      <c r="AJ53" s="112"/>
      <c r="AK53" s="123"/>
      <c r="AL53" s="112"/>
    </row>
    <row r="54" spans="1:38" ht="42" customHeight="1">
      <c r="A54" s="423"/>
      <c r="B54" s="423"/>
      <c r="C54" s="423"/>
      <c r="D54" s="423"/>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H54" s="112">
        <v>51</v>
      </c>
      <c r="AI54" s="112"/>
      <c r="AJ54" s="112"/>
      <c r="AK54" s="123"/>
      <c r="AL54" s="112"/>
    </row>
    <row r="55" spans="1:38" ht="42" customHeight="1">
      <c r="A55" s="395" t="s">
        <v>319</v>
      </c>
      <c r="B55" s="395"/>
      <c r="C55" s="395"/>
      <c r="D55" s="395"/>
      <c r="E55" s="30"/>
      <c r="F55" s="396">
        <v>5</v>
      </c>
      <c r="G55" s="396"/>
      <c r="H55" s="105" t="s">
        <v>24</v>
      </c>
      <c r="I55" s="396">
        <v>14</v>
      </c>
      <c r="J55" s="396"/>
      <c r="K55" s="105" t="s">
        <v>25</v>
      </c>
      <c r="L55" s="105"/>
      <c r="M55" s="396" t="s">
        <v>263</v>
      </c>
      <c r="N55" s="396"/>
      <c r="O55" s="396" t="str">
        <f>O14</f>
        <v>グラウンド名　原小</v>
      </c>
      <c r="P55" s="396"/>
      <c r="Q55" s="396"/>
      <c r="R55" s="396"/>
      <c r="S55" s="396"/>
      <c r="T55" s="396"/>
      <c r="U55" s="396"/>
      <c r="V55" s="396"/>
      <c r="W55" s="396"/>
      <c r="X55" s="30"/>
      <c r="Y55" s="30"/>
      <c r="Z55" s="30"/>
      <c r="AA55" s="399" t="s">
        <v>315</v>
      </c>
      <c r="AB55" s="399"/>
      <c r="AC55" s="399"/>
      <c r="AD55" s="399"/>
      <c r="AE55" s="399"/>
      <c r="AH55" s="112">
        <v>52</v>
      </c>
      <c r="AI55" s="112"/>
      <c r="AJ55" s="112"/>
      <c r="AK55" s="123"/>
      <c r="AL55" s="112"/>
    </row>
    <row r="56" spans="1:38" ht="42" customHeight="1">
      <c r="A56" s="109" t="s">
        <v>26</v>
      </c>
      <c r="B56" s="400" t="s">
        <v>27</v>
      </c>
      <c r="C56" s="401"/>
      <c r="D56" s="402" t="s">
        <v>28</v>
      </c>
      <c r="E56" s="403"/>
      <c r="F56" s="403"/>
      <c r="G56" s="403"/>
      <c r="H56" s="403"/>
      <c r="I56" s="403"/>
      <c r="J56" s="403"/>
      <c r="K56" s="403"/>
      <c r="L56" s="403"/>
      <c r="M56" s="403"/>
      <c r="N56" s="403"/>
      <c r="O56" s="403"/>
      <c r="P56" s="403"/>
      <c r="Q56" s="403"/>
      <c r="R56" s="403"/>
      <c r="S56" s="403"/>
      <c r="T56" s="403"/>
      <c r="U56" s="403"/>
      <c r="V56" s="404"/>
      <c r="W56" s="405" t="s">
        <v>29</v>
      </c>
      <c r="X56" s="406"/>
      <c r="Y56" s="407"/>
      <c r="Z56" s="405" t="s">
        <v>30</v>
      </c>
      <c r="AA56" s="406"/>
      <c r="AB56" s="407"/>
      <c r="AC56" s="405" t="s">
        <v>30</v>
      </c>
      <c r="AD56" s="406"/>
      <c r="AE56" s="407"/>
      <c r="AH56" s="112">
        <v>53</v>
      </c>
      <c r="AI56" s="112"/>
      <c r="AJ56" s="112"/>
      <c r="AK56" s="123"/>
      <c r="AL56" s="112"/>
    </row>
    <row r="57" spans="1:38" ht="42" customHeight="1">
      <c r="A57" s="110">
        <v>1</v>
      </c>
      <c r="B57" s="408">
        <v>0.375</v>
      </c>
      <c r="C57" s="409"/>
      <c r="D57" s="410" t="s">
        <v>260</v>
      </c>
      <c r="E57" s="411"/>
      <c r="F57" s="411"/>
      <c r="G57" s="411"/>
      <c r="H57" s="411"/>
      <c r="I57" s="411"/>
      <c r="J57" s="412"/>
      <c r="K57" s="413"/>
      <c r="L57" s="414"/>
      <c r="M57" s="111" t="s">
        <v>268</v>
      </c>
      <c r="N57" s="414"/>
      <c r="O57" s="415"/>
      <c r="P57" s="410" t="s">
        <v>317</v>
      </c>
      <c r="Q57" s="411"/>
      <c r="R57" s="411"/>
      <c r="S57" s="411"/>
      <c r="T57" s="411"/>
      <c r="U57" s="411"/>
      <c r="V57" s="412"/>
      <c r="W57" s="416" t="str">
        <f>P59</f>
        <v>黒滝ＳＣ</v>
      </c>
      <c r="X57" s="417"/>
      <c r="Y57" s="418"/>
      <c r="Z57" s="416" t="str">
        <f>D58</f>
        <v>大門ＦＣ</v>
      </c>
      <c r="AA57" s="417"/>
      <c r="AB57" s="418"/>
      <c r="AC57" s="416" t="str">
        <f>P58</f>
        <v>ＦＣオフサイド</v>
      </c>
      <c r="AD57" s="417"/>
      <c r="AE57" s="418"/>
      <c r="AH57" s="112">
        <v>54</v>
      </c>
      <c r="AI57" s="112"/>
      <c r="AJ57" s="112"/>
      <c r="AK57" s="123"/>
      <c r="AL57" s="112"/>
    </row>
    <row r="58" spans="1:38" ht="42" customHeight="1">
      <c r="A58" s="110">
        <v>2</v>
      </c>
      <c r="B58" s="408">
        <v>0.40277777777777773</v>
      </c>
      <c r="C58" s="409"/>
      <c r="D58" s="410" t="s">
        <v>244</v>
      </c>
      <c r="E58" s="411"/>
      <c r="F58" s="411"/>
      <c r="G58" s="411"/>
      <c r="H58" s="411"/>
      <c r="I58" s="411"/>
      <c r="J58" s="412"/>
      <c r="K58" s="413"/>
      <c r="L58" s="414"/>
      <c r="M58" s="111" t="s">
        <v>268</v>
      </c>
      <c r="N58" s="414"/>
      <c r="O58" s="415"/>
      <c r="P58" s="410" t="s">
        <v>288</v>
      </c>
      <c r="Q58" s="411"/>
      <c r="R58" s="411"/>
      <c r="S58" s="411"/>
      <c r="T58" s="411"/>
      <c r="U58" s="411"/>
      <c r="V58" s="412"/>
      <c r="W58" s="416" t="str">
        <f>D57</f>
        <v>左近山ＦＣ</v>
      </c>
      <c r="X58" s="417"/>
      <c r="Y58" s="418"/>
      <c r="Z58" s="416" t="str">
        <f>P57</f>
        <v>ＹＴＣ</v>
      </c>
      <c r="AA58" s="417"/>
      <c r="AB58" s="418"/>
      <c r="AC58" s="416" t="str">
        <f>D60</f>
        <v>サザン</v>
      </c>
      <c r="AD58" s="417"/>
      <c r="AE58" s="418"/>
      <c r="AH58" s="112">
        <v>55</v>
      </c>
      <c r="AI58" s="112"/>
      <c r="AJ58" s="112"/>
      <c r="AK58" s="123"/>
      <c r="AL58" s="112"/>
    </row>
    <row r="59" spans="1:38" ht="42" customHeight="1">
      <c r="A59" s="110">
        <v>3</v>
      </c>
      <c r="B59" s="408">
        <v>0.4305555555555556</v>
      </c>
      <c r="C59" s="409"/>
      <c r="D59" s="410" t="s">
        <v>249</v>
      </c>
      <c r="E59" s="411"/>
      <c r="F59" s="411"/>
      <c r="G59" s="411"/>
      <c r="H59" s="411"/>
      <c r="I59" s="411"/>
      <c r="J59" s="412"/>
      <c r="K59" s="413"/>
      <c r="L59" s="414"/>
      <c r="M59" s="111" t="s">
        <v>298</v>
      </c>
      <c r="N59" s="414"/>
      <c r="O59" s="415"/>
      <c r="P59" s="410" t="s">
        <v>247</v>
      </c>
      <c r="Q59" s="411"/>
      <c r="R59" s="411"/>
      <c r="S59" s="411"/>
      <c r="T59" s="411"/>
      <c r="U59" s="411"/>
      <c r="V59" s="412"/>
      <c r="W59" s="416" t="str">
        <f>D58</f>
        <v>大門ＦＣ</v>
      </c>
      <c r="X59" s="417"/>
      <c r="Y59" s="418"/>
      <c r="Z59" s="416" t="str">
        <f>P58</f>
        <v>ＦＣオフサイド</v>
      </c>
      <c r="AA59" s="417"/>
      <c r="AB59" s="418"/>
      <c r="AC59" s="416" t="str">
        <f>D61</f>
        <v>品濃ウィングス</v>
      </c>
      <c r="AD59" s="417"/>
      <c r="AE59" s="418"/>
      <c r="AK59" s="123"/>
      <c r="AL59" s="112"/>
    </row>
    <row r="60" spans="1:38" ht="42" customHeight="1">
      <c r="A60" s="110">
        <v>4</v>
      </c>
      <c r="B60" s="408">
        <v>0.4583333333333333</v>
      </c>
      <c r="C60" s="409"/>
      <c r="D60" s="410" t="s">
        <v>299</v>
      </c>
      <c r="E60" s="411"/>
      <c r="F60" s="411"/>
      <c r="G60" s="411"/>
      <c r="H60" s="411"/>
      <c r="I60" s="411"/>
      <c r="J60" s="412"/>
      <c r="K60" s="413"/>
      <c r="L60" s="414"/>
      <c r="M60" s="111" t="s">
        <v>298</v>
      </c>
      <c r="N60" s="414"/>
      <c r="O60" s="415"/>
      <c r="P60" s="410" t="s">
        <v>256</v>
      </c>
      <c r="Q60" s="411"/>
      <c r="R60" s="411"/>
      <c r="S60" s="411"/>
      <c r="T60" s="411"/>
      <c r="U60" s="411"/>
      <c r="V60" s="412"/>
      <c r="W60" s="416" t="str">
        <f>D59</f>
        <v>長津田ドラゴンズ</v>
      </c>
      <c r="X60" s="417"/>
      <c r="Y60" s="418"/>
      <c r="Z60" s="416" t="str">
        <f>P61</f>
        <v>太尾ＦＣ</v>
      </c>
      <c r="AA60" s="417"/>
      <c r="AB60" s="418"/>
      <c r="AC60" s="416" t="s">
        <v>90</v>
      </c>
      <c r="AD60" s="417"/>
      <c r="AE60" s="418"/>
      <c r="AK60" s="123"/>
      <c r="AL60" s="112"/>
    </row>
    <row r="61" spans="1:37" ht="42" customHeight="1">
      <c r="A61" s="110">
        <v>5</v>
      </c>
      <c r="B61" s="408">
        <v>0.4861111111111111</v>
      </c>
      <c r="C61" s="409"/>
      <c r="D61" s="410" t="s">
        <v>262</v>
      </c>
      <c r="E61" s="411"/>
      <c r="F61" s="411"/>
      <c r="G61" s="411"/>
      <c r="H61" s="411"/>
      <c r="I61" s="411"/>
      <c r="J61" s="412"/>
      <c r="K61" s="413"/>
      <c r="L61" s="414"/>
      <c r="M61" s="111" t="s">
        <v>282</v>
      </c>
      <c r="N61" s="414"/>
      <c r="O61" s="415"/>
      <c r="P61" s="410" t="s">
        <v>246</v>
      </c>
      <c r="Q61" s="411"/>
      <c r="R61" s="411"/>
      <c r="S61" s="411"/>
      <c r="T61" s="411"/>
      <c r="U61" s="411"/>
      <c r="V61" s="412"/>
      <c r="W61" s="416" t="str">
        <f>P60</f>
        <v>原ＦＣ</v>
      </c>
      <c r="X61" s="417"/>
      <c r="Y61" s="418"/>
      <c r="Z61" s="416" t="str">
        <f>D60</f>
        <v>サザン</v>
      </c>
      <c r="AA61" s="417"/>
      <c r="AB61" s="418"/>
      <c r="AC61" s="416" t="s">
        <v>90</v>
      </c>
      <c r="AD61" s="417"/>
      <c r="AE61" s="418"/>
      <c r="AK61" s="123"/>
    </row>
    <row r="62" spans="1:31" ht="42" customHeight="1">
      <c r="A62" s="124"/>
      <c r="B62" s="125"/>
      <c r="C62" s="125"/>
      <c r="D62" s="126"/>
      <c r="E62" s="126"/>
      <c r="F62" s="126"/>
      <c r="G62" s="126"/>
      <c r="H62" s="126"/>
      <c r="I62" s="126"/>
      <c r="J62" s="126"/>
      <c r="K62" s="127"/>
      <c r="L62" s="127"/>
      <c r="M62" s="124"/>
      <c r="N62" s="127"/>
      <c r="O62" s="127"/>
      <c r="P62" s="126"/>
      <c r="Q62" s="126"/>
      <c r="R62" s="126"/>
      <c r="S62" s="126"/>
      <c r="T62" s="126"/>
      <c r="U62" s="126"/>
      <c r="V62" s="126"/>
      <c r="W62" s="128"/>
      <c r="X62" s="128"/>
      <c r="Y62" s="128"/>
      <c r="Z62" s="128"/>
      <c r="AA62" s="128"/>
      <c r="AB62" s="128"/>
      <c r="AC62" s="128"/>
      <c r="AD62" s="128"/>
      <c r="AE62" s="128"/>
    </row>
    <row r="63" spans="1:31" ht="42" customHeight="1">
      <c r="A63" s="395" t="s">
        <v>320</v>
      </c>
      <c r="B63" s="395"/>
      <c r="C63" s="395"/>
      <c r="D63" s="395"/>
      <c r="E63" s="29"/>
      <c r="F63" s="396">
        <v>5</v>
      </c>
      <c r="G63" s="396"/>
      <c r="H63" s="105" t="s">
        <v>24</v>
      </c>
      <c r="I63" s="396">
        <v>28</v>
      </c>
      <c r="J63" s="396"/>
      <c r="K63" s="105" t="s">
        <v>25</v>
      </c>
      <c r="L63" s="105"/>
      <c r="M63" s="396" t="s">
        <v>32</v>
      </c>
      <c r="N63" s="396"/>
      <c r="O63" s="396" t="str">
        <f>O55</f>
        <v>グラウンド名　原小</v>
      </c>
      <c r="P63" s="396"/>
      <c r="Q63" s="396"/>
      <c r="R63" s="396"/>
      <c r="S63" s="396"/>
      <c r="T63" s="396"/>
      <c r="U63" s="396"/>
      <c r="V63" s="396"/>
      <c r="W63" s="396"/>
      <c r="X63" s="106" t="s">
        <v>264</v>
      </c>
      <c r="Y63" s="29"/>
      <c r="Z63" s="29"/>
      <c r="AA63" s="399" t="s">
        <v>321</v>
      </c>
      <c r="AB63" s="399"/>
      <c r="AC63" s="399"/>
      <c r="AD63" s="399"/>
      <c r="AE63" s="399"/>
    </row>
    <row r="64" spans="1:31" ht="42" customHeight="1">
      <c r="A64" s="109" t="s">
        <v>26</v>
      </c>
      <c r="B64" s="400" t="s">
        <v>27</v>
      </c>
      <c r="C64" s="401"/>
      <c r="D64" s="402" t="s">
        <v>28</v>
      </c>
      <c r="E64" s="403"/>
      <c r="F64" s="403"/>
      <c r="G64" s="403"/>
      <c r="H64" s="403"/>
      <c r="I64" s="403"/>
      <c r="J64" s="403"/>
      <c r="K64" s="403"/>
      <c r="L64" s="403"/>
      <c r="M64" s="403"/>
      <c r="N64" s="403"/>
      <c r="O64" s="403"/>
      <c r="P64" s="403"/>
      <c r="Q64" s="403"/>
      <c r="R64" s="403"/>
      <c r="S64" s="403"/>
      <c r="T64" s="403"/>
      <c r="U64" s="403"/>
      <c r="V64" s="404"/>
      <c r="W64" s="405" t="s">
        <v>29</v>
      </c>
      <c r="X64" s="406"/>
      <c r="Y64" s="407"/>
      <c r="Z64" s="405" t="s">
        <v>30</v>
      </c>
      <c r="AA64" s="406"/>
      <c r="AB64" s="407"/>
      <c r="AC64" s="405" t="s">
        <v>30</v>
      </c>
      <c r="AD64" s="406"/>
      <c r="AE64" s="407"/>
    </row>
    <row r="65" spans="1:31" ht="42" customHeight="1">
      <c r="A65" s="110">
        <v>1</v>
      </c>
      <c r="B65" s="408">
        <v>0.375</v>
      </c>
      <c r="C65" s="409"/>
      <c r="D65" s="410"/>
      <c r="E65" s="411"/>
      <c r="F65" s="411"/>
      <c r="G65" s="411"/>
      <c r="H65" s="411"/>
      <c r="I65" s="411"/>
      <c r="J65" s="412"/>
      <c r="K65" s="413"/>
      <c r="L65" s="414"/>
      <c r="M65" s="111" t="s">
        <v>322</v>
      </c>
      <c r="N65" s="414"/>
      <c r="O65" s="415"/>
      <c r="P65" s="410"/>
      <c r="Q65" s="411"/>
      <c r="R65" s="411"/>
      <c r="S65" s="411"/>
      <c r="T65" s="411"/>
      <c r="U65" s="411"/>
      <c r="V65" s="412"/>
      <c r="W65" s="416"/>
      <c r="X65" s="417"/>
      <c r="Y65" s="418"/>
      <c r="Z65" s="416"/>
      <c r="AA65" s="417"/>
      <c r="AB65" s="418"/>
      <c r="AC65" s="416"/>
      <c r="AD65" s="417"/>
      <c r="AE65" s="418"/>
    </row>
    <row r="66" spans="1:31" ht="42" customHeight="1">
      <c r="A66" s="110">
        <v>2</v>
      </c>
      <c r="B66" s="408">
        <v>0.40277777777777773</v>
      </c>
      <c r="C66" s="409"/>
      <c r="D66" s="410"/>
      <c r="E66" s="411"/>
      <c r="F66" s="411"/>
      <c r="G66" s="411"/>
      <c r="H66" s="411"/>
      <c r="I66" s="411"/>
      <c r="J66" s="412"/>
      <c r="K66" s="413"/>
      <c r="L66" s="414"/>
      <c r="M66" s="111" t="s">
        <v>322</v>
      </c>
      <c r="N66" s="414"/>
      <c r="O66" s="415"/>
      <c r="P66" s="410"/>
      <c r="Q66" s="411"/>
      <c r="R66" s="411"/>
      <c r="S66" s="411"/>
      <c r="T66" s="411"/>
      <c r="U66" s="411"/>
      <c r="V66" s="412"/>
      <c r="W66" s="416"/>
      <c r="X66" s="417"/>
      <c r="Y66" s="418"/>
      <c r="Z66" s="416"/>
      <c r="AA66" s="417"/>
      <c r="AB66" s="418"/>
      <c r="AC66" s="416"/>
      <c r="AD66" s="417"/>
      <c r="AE66" s="418"/>
    </row>
    <row r="67" spans="1:31" ht="42" customHeight="1">
      <c r="A67" s="110">
        <v>3</v>
      </c>
      <c r="B67" s="408">
        <v>0.4305555555555556</v>
      </c>
      <c r="C67" s="409"/>
      <c r="D67" s="410"/>
      <c r="E67" s="411"/>
      <c r="F67" s="411"/>
      <c r="G67" s="411"/>
      <c r="H67" s="411"/>
      <c r="I67" s="411"/>
      <c r="J67" s="412"/>
      <c r="K67" s="413"/>
      <c r="L67" s="414"/>
      <c r="M67" s="111" t="s">
        <v>322</v>
      </c>
      <c r="N67" s="414"/>
      <c r="O67" s="415"/>
      <c r="P67" s="410"/>
      <c r="Q67" s="411"/>
      <c r="R67" s="411"/>
      <c r="S67" s="411"/>
      <c r="T67" s="411"/>
      <c r="U67" s="411"/>
      <c r="V67" s="412"/>
      <c r="W67" s="416"/>
      <c r="X67" s="417"/>
      <c r="Y67" s="418"/>
      <c r="Z67" s="416"/>
      <c r="AA67" s="417"/>
      <c r="AB67" s="418"/>
      <c r="AC67" s="416"/>
      <c r="AD67" s="417"/>
      <c r="AE67" s="418"/>
    </row>
    <row r="68" spans="1:31" ht="42" customHeight="1">
      <c r="A68" s="110">
        <v>4</v>
      </c>
      <c r="B68" s="408">
        <v>0.4583333333333333</v>
      </c>
      <c r="C68" s="409"/>
      <c r="D68" s="410"/>
      <c r="E68" s="411"/>
      <c r="F68" s="411"/>
      <c r="G68" s="411"/>
      <c r="H68" s="411"/>
      <c r="I68" s="411"/>
      <c r="J68" s="412"/>
      <c r="K68" s="413"/>
      <c r="L68" s="414"/>
      <c r="M68" s="111" t="s">
        <v>322</v>
      </c>
      <c r="N68" s="414"/>
      <c r="O68" s="415"/>
      <c r="P68" s="410"/>
      <c r="Q68" s="411"/>
      <c r="R68" s="411"/>
      <c r="S68" s="411"/>
      <c r="T68" s="411"/>
      <c r="U68" s="411"/>
      <c r="V68" s="412"/>
      <c r="W68" s="416"/>
      <c r="X68" s="417"/>
      <c r="Y68" s="418"/>
      <c r="Z68" s="416"/>
      <c r="AA68" s="417"/>
      <c r="AB68" s="418"/>
      <c r="AC68" s="416"/>
      <c r="AD68" s="417"/>
      <c r="AE68" s="418"/>
    </row>
    <row r="69" spans="1:31" ht="42" customHeight="1">
      <c r="A69" s="110">
        <v>5</v>
      </c>
      <c r="B69" s="408">
        <v>0.4861111111111111</v>
      </c>
      <c r="C69" s="409"/>
      <c r="D69" s="410"/>
      <c r="E69" s="411"/>
      <c r="F69" s="411"/>
      <c r="G69" s="411"/>
      <c r="H69" s="411"/>
      <c r="I69" s="411"/>
      <c r="J69" s="412"/>
      <c r="K69" s="413"/>
      <c r="L69" s="414"/>
      <c r="M69" s="111" t="s">
        <v>322</v>
      </c>
      <c r="N69" s="414"/>
      <c r="O69" s="415"/>
      <c r="P69" s="410"/>
      <c r="Q69" s="411"/>
      <c r="R69" s="411"/>
      <c r="S69" s="411"/>
      <c r="T69" s="411"/>
      <c r="U69" s="411"/>
      <c r="V69" s="412"/>
      <c r="W69" s="416"/>
      <c r="X69" s="417"/>
      <c r="Y69" s="418"/>
      <c r="Z69" s="416"/>
      <c r="AA69" s="417"/>
      <c r="AB69" s="418"/>
      <c r="AC69" s="416"/>
      <c r="AD69" s="417"/>
      <c r="AE69" s="418"/>
    </row>
    <row r="70" spans="1:31" ht="42" customHeight="1">
      <c r="A70" s="110">
        <v>6</v>
      </c>
      <c r="B70" s="408">
        <v>0.513888888888889</v>
      </c>
      <c r="C70" s="409"/>
      <c r="D70" s="410"/>
      <c r="E70" s="411"/>
      <c r="F70" s="411"/>
      <c r="G70" s="411"/>
      <c r="H70" s="411"/>
      <c r="I70" s="411"/>
      <c r="J70" s="412"/>
      <c r="K70" s="413"/>
      <c r="L70" s="414"/>
      <c r="M70" s="111" t="s">
        <v>322</v>
      </c>
      <c r="N70" s="414"/>
      <c r="O70" s="415"/>
      <c r="P70" s="410"/>
      <c r="Q70" s="411"/>
      <c r="R70" s="411"/>
      <c r="S70" s="411"/>
      <c r="T70" s="411"/>
      <c r="U70" s="411"/>
      <c r="V70" s="412"/>
      <c r="W70" s="416"/>
      <c r="X70" s="417"/>
      <c r="Y70" s="418"/>
      <c r="Z70" s="416"/>
      <c r="AA70" s="417"/>
      <c r="AB70" s="418"/>
      <c r="AC70" s="416"/>
      <c r="AD70" s="417"/>
      <c r="AE70" s="418"/>
    </row>
    <row r="71" spans="1:31" ht="42" customHeight="1">
      <c r="A71" s="110">
        <v>7</v>
      </c>
      <c r="B71" s="408">
        <v>0.5416666666666666</v>
      </c>
      <c r="C71" s="409"/>
      <c r="D71" s="410"/>
      <c r="E71" s="411"/>
      <c r="F71" s="411"/>
      <c r="G71" s="411"/>
      <c r="H71" s="411"/>
      <c r="I71" s="411"/>
      <c r="J71" s="412"/>
      <c r="K71" s="413"/>
      <c r="L71" s="414"/>
      <c r="M71" s="111" t="s">
        <v>322</v>
      </c>
      <c r="N71" s="414"/>
      <c r="O71" s="415"/>
      <c r="P71" s="410"/>
      <c r="Q71" s="411"/>
      <c r="R71" s="411"/>
      <c r="S71" s="411"/>
      <c r="T71" s="411"/>
      <c r="U71" s="411"/>
      <c r="V71" s="412"/>
      <c r="W71" s="416"/>
      <c r="X71" s="417"/>
      <c r="Y71" s="418"/>
      <c r="Z71" s="416"/>
      <c r="AA71" s="417"/>
      <c r="AB71" s="418"/>
      <c r="AC71" s="416"/>
      <c r="AD71" s="417"/>
      <c r="AE71" s="418"/>
    </row>
    <row r="72" spans="1:31" ht="42" customHeight="1">
      <c r="A72" s="110">
        <v>8</v>
      </c>
      <c r="B72" s="408">
        <v>0.5694444444444444</v>
      </c>
      <c r="C72" s="409"/>
      <c r="D72" s="410"/>
      <c r="E72" s="411"/>
      <c r="F72" s="411"/>
      <c r="G72" s="411"/>
      <c r="H72" s="411"/>
      <c r="I72" s="411"/>
      <c r="J72" s="412"/>
      <c r="K72" s="413"/>
      <c r="L72" s="414"/>
      <c r="M72" s="111" t="s">
        <v>322</v>
      </c>
      <c r="N72" s="414"/>
      <c r="O72" s="415"/>
      <c r="P72" s="410"/>
      <c r="Q72" s="411"/>
      <c r="R72" s="411"/>
      <c r="S72" s="411"/>
      <c r="T72" s="411"/>
      <c r="U72" s="411"/>
      <c r="V72" s="412"/>
      <c r="W72" s="416"/>
      <c r="X72" s="417"/>
      <c r="Y72" s="418"/>
      <c r="Z72" s="416"/>
      <c r="AA72" s="417"/>
      <c r="AB72" s="418"/>
      <c r="AC72" s="416"/>
      <c r="AD72" s="417"/>
      <c r="AE72" s="418"/>
    </row>
    <row r="73" spans="1:31" ht="42" customHeight="1">
      <c r="A73" s="110">
        <v>9</v>
      </c>
      <c r="B73" s="408">
        <v>0.5972222222222222</v>
      </c>
      <c r="C73" s="409"/>
      <c r="D73" s="410"/>
      <c r="E73" s="411"/>
      <c r="F73" s="411"/>
      <c r="G73" s="411"/>
      <c r="H73" s="411"/>
      <c r="I73" s="411"/>
      <c r="J73" s="412"/>
      <c r="K73" s="413"/>
      <c r="L73" s="414"/>
      <c r="M73" s="111" t="s">
        <v>322</v>
      </c>
      <c r="N73" s="414"/>
      <c r="O73" s="415"/>
      <c r="P73" s="410"/>
      <c r="Q73" s="411"/>
      <c r="R73" s="411"/>
      <c r="S73" s="411"/>
      <c r="T73" s="411"/>
      <c r="U73" s="411"/>
      <c r="V73" s="412"/>
      <c r="W73" s="416"/>
      <c r="X73" s="417"/>
      <c r="Y73" s="418"/>
      <c r="Z73" s="416"/>
      <c r="AA73" s="417"/>
      <c r="AB73" s="418"/>
      <c r="AC73" s="416"/>
      <c r="AD73" s="417"/>
      <c r="AE73" s="418"/>
    </row>
    <row r="74" spans="1:31" ht="42" customHeight="1">
      <c r="A74" s="110">
        <v>10</v>
      </c>
      <c r="B74" s="408">
        <v>0.625</v>
      </c>
      <c r="C74" s="409"/>
      <c r="D74" s="410"/>
      <c r="E74" s="411"/>
      <c r="F74" s="411"/>
      <c r="G74" s="411"/>
      <c r="H74" s="411"/>
      <c r="I74" s="411"/>
      <c r="J74" s="412"/>
      <c r="K74" s="413"/>
      <c r="L74" s="414"/>
      <c r="M74" s="111" t="s">
        <v>322</v>
      </c>
      <c r="N74" s="414"/>
      <c r="O74" s="415"/>
      <c r="P74" s="410"/>
      <c r="Q74" s="411"/>
      <c r="R74" s="411"/>
      <c r="S74" s="411"/>
      <c r="T74" s="411"/>
      <c r="U74" s="411"/>
      <c r="V74" s="412"/>
      <c r="W74" s="416"/>
      <c r="X74" s="417"/>
      <c r="Y74" s="418"/>
      <c r="Z74" s="416"/>
      <c r="AA74" s="417"/>
      <c r="AB74" s="418"/>
      <c r="AC74" s="416"/>
      <c r="AD74" s="417"/>
      <c r="AE74" s="418"/>
    </row>
    <row r="75" ht="42" customHeight="1"/>
    <row r="76" ht="42" customHeight="1">
      <c r="BO76" t="s">
        <v>323</v>
      </c>
    </row>
    <row r="77" ht="42" customHeight="1"/>
    <row r="78" ht="42" customHeight="1"/>
    <row r="79" ht="42" customHeight="1"/>
    <row r="80" ht="42" customHeight="1"/>
    <row r="81" ht="42" customHeight="1"/>
    <row r="82" ht="42" customHeight="1"/>
    <row r="83" ht="42" customHeight="1"/>
    <row r="84" ht="42" customHeight="1"/>
    <row r="85" ht="42"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sheetData>
  <sheetProtection/>
  <mergeCells count="509">
    <mergeCell ref="Z74:AB74"/>
    <mergeCell ref="AC74:AE74"/>
    <mergeCell ref="B74:C74"/>
    <mergeCell ref="D74:J74"/>
    <mergeCell ref="K74:L74"/>
    <mergeCell ref="N74:O74"/>
    <mergeCell ref="P74:V74"/>
    <mergeCell ref="W74:Y74"/>
    <mergeCell ref="Z72:AB72"/>
    <mergeCell ref="AC72:AE72"/>
    <mergeCell ref="B73:C73"/>
    <mergeCell ref="D73:J73"/>
    <mergeCell ref="K73:L73"/>
    <mergeCell ref="N73:O73"/>
    <mergeCell ref="P73:V73"/>
    <mergeCell ref="W73:Y73"/>
    <mergeCell ref="Z73:AB73"/>
    <mergeCell ref="AC73:AE73"/>
    <mergeCell ref="B72:C72"/>
    <mergeCell ref="D72:J72"/>
    <mergeCell ref="K72:L72"/>
    <mergeCell ref="N72:O72"/>
    <mergeCell ref="P72:V72"/>
    <mergeCell ref="W72:Y72"/>
    <mergeCell ref="Z70:AB70"/>
    <mergeCell ref="AC70:AE70"/>
    <mergeCell ref="B71:C71"/>
    <mergeCell ref="D71:J71"/>
    <mergeCell ref="K71:L71"/>
    <mergeCell ref="N71:O71"/>
    <mergeCell ref="P71:V71"/>
    <mergeCell ref="W71:Y71"/>
    <mergeCell ref="Z71:AB71"/>
    <mergeCell ref="AC71:AE71"/>
    <mergeCell ref="B70:C70"/>
    <mergeCell ref="D70:J70"/>
    <mergeCell ref="K70:L70"/>
    <mergeCell ref="N70:O70"/>
    <mergeCell ref="P70:V70"/>
    <mergeCell ref="W70:Y70"/>
    <mergeCell ref="Z68:AB68"/>
    <mergeCell ref="AC68:AE68"/>
    <mergeCell ref="B69:C69"/>
    <mergeCell ref="D69:J69"/>
    <mergeCell ref="K69:L69"/>
    <mergeCell ref="N69:O69"/>
    <mergeCell ref="P69:V69"/>
    <mergeCell ref="W69:Y69"/>
    <mergeCell ref="Z69:AB69"/>
    <mergeCell ref="AC69:AE69"/>
    <mergeCell ref="B68:C68"/>
    <mergeCell ref="D68:J68"/>
    <mergeCell ref="K68:L68"/>
    <mergeCell ref="N68:O68"/>
    <mergeCell ref="P68:V68"/>
    <mergeCell ref="W68:Y68"/>
    <mergeCell ref="AC66:AE66"/>
    <mergeCell ref="B67:C67"/>
    <mergeCell ref="D67:J67"/>
    <mergeCell ref="K67:L67"/>
    <mergeCell ref="N67:O67"/>
    <mergeCell ref="P67:V67"/>
    <mergeCell ref="W67:Y67"/>
    <mergeCell ref="Z67:AB67"/>
    <mergeCell ref="AC67:AE67"/>
    <mergeCell ref="W65:Y65"/>
    <mergeCell ref="Z65:AB65"/>
    <mergeCell ref="AC65:AE65"/>
    <mergeCell ref="B66:C66"/>
    <mergeCell ref="D66:J66"/>
    <mergeCell ref="K66:L66"/>
    <mergeCell ref="N66:O66"/>
    <mergeCell ref="P66:V66"/>
    <mergeCell ref="W66:Y66"/>
    <mergeCell ref="Z66:AB66"/>
    <mergeCell ref="B64:C64"/>
    <mergeCell ref="D64:V64"/>
    <mergeCell ref="W64:Y64"/>
    <mergeCell ref="Z64:AB64"/>
    <mergeCell ref="AC64:AE64"/>
    <mergeCell ref="B65:C65"/>
    <mergeCell ref="D65:J65"/>
    <mergeCell ref="K65:L65"/>
    <mergeCell ref="N65:O65"/>
    <mergeCell ref="P65:V65"/>
    <mergeCell ref="A63:D63"/>
    <mergeCell ref="F63:G63"/>
    <mergeCell ref="I63:J63"/>
    <mergeCell ref="M63:N63"/>
    <mergeCell ref="O63:W63"/>
    <mergeCell ref="AA63:AE63"/>
    <mergeCell ref="Z60:AB60"/>
    <mergeCell ref="AC60:AE60"/>
    <mergeCell ref="B61:C61"/>
    <mergeCell ref="D61:J61"/>
    <mergeCell ref="K61:L61"/>
    <mergeCell ref="N61:O61"/>
    <mergeCell ref="P61:V61"/>
    <mergeCell ref="W61:Y61"/>
    <mergeCell ref="Z61:AB61"/>
    <mergeCell ref="AC61:AE61"/>
    <mergeCell ref="B60:C60"/>
    <mergeCell ref="D60:J60"/>
    <mergeCell ref="K60:L60"/>
    <mergeCell ref="N60:O60"/>
    <mergeCell ref="P60:V60"/>
    <mergeCell ref="W60:Y60"/>
    <mergeCell ref="AC58:AE58"/>
    <mergeCell ref="B59:C59"/>
    <mergeCell ref="D59:J59"/>
    <mergeCell ref="K59:L59"/>
    <mergeCell ref="N59:O59"/>
    <mergeCell ref="P59:V59"/>
    <mergeCell ref="W59:Y59"/>
    <mergeCell ref="Z59:AB59"/>
    <mergeCell ref="AC59:AE59"/>
    <mergeCell ref="W57:Y57"/>
    <mergeCell ref="Z57:AB57"/>
    <mergeCell ref="AC57:AE57"/>
    <mergeCell ref="B58:C58"/>
    <mergeCell ref="D58:J58"/>
    <mergeCell ref="K58:L58"/>
    <mergeCell ref="N58:O58"/>
    <mergeCell ref="P58:V58"/>
    <mergeCell ref="W58:Y58"/>
    <mergeCell ref="Z58:AB58"/>
    <mergeCell ref="B56:C56"/>
    <mergeCell ref="D56:V56"/>
    <mergeCell ref="W56:Y56"/>
    <mergeCell ref="Z56:AB56"/>
    <mergeCell ref="AC56:AE56"/>
    <mergeCell ref="B57:C57"/>
    <mergeCell ref="D57:J57"/>
    <mergeCell ref="K57:L57"/>
    <mergeCell ref="N57:O57"/>
    <mergeCell ref="P57:V57"/>
    <mergeCell ref="Z52:AB52"/>
    <mergeCell ref="AC52:AE52"/>
    <mergeCell ref="A54:AE54"/>
    <mergeCell ref="A55:D55"/>
    <mergeCell ref="F55:G55"/>
    <mergeCell ref="I55:J55"/>
    <mergeCell ref="M55:N55"/>
    <mergeCell ref="O55:W55"/>
    <mergeCell ref="AA55:AE55"/>
    <mergeCell ref="B52:C52"/>
    <mergeCell ref="D52:J52"/>
    <mergeCell ref="K52:L52"/>
    <mergeCell ref="N52:O52"/>
    <mergeCell ref="P52:V52"/>
    <mergeCell ref="W52:Y52"/>
    <mergeCell ref="Z50:AB50"/>
    <mergeCell ref="D50:J50"/>
    <mergeCell ref="K50:L50"/>
    <mergeCell ref="N50:O50"/>
    <mergeCell ref="P50:V50"/>
    <mergeCell ref="AC50:AE50"/>
    <mergeCell ref="B51:C51"/>
    <mergeCell ref="D51:J51"/>
    <mergeCell ref="K51:L51"/>
    <mergeCell ref="N51:O51"/>
    <mergeCell ref="P51:V51"/>
    <mergeCell ref="W51:Y51"/>
    <mergeCell ref="Z51:AB51"/>
    <mergeCell ref="AC51:AE51"/>
    <mergeCell ref="B50:C50"/>
    <mergeCell ref="W50:Y50"/>
    <mergeCell ref="Z48:AB48"/>
    <mergeCell ref="AC48:AE48"/>
    <mergeCell ref="B49:C49"/>
    <mergeCell ref="D49:J49"/>
    <mergeCell ref="K49:L49"/>
    <mergeCell ref="N49:O49"/>
    <mergeCell ref="P49:V49"/>
    <mergeCell ref="W49:Y49"/>
    <mergeCell ref="Z49:AB49"/>
    <mergeCell ref="AC49:AE49"/>
    <mergeCell ref="B48:C48"/>
    <mergeCell ref="D48:J48"/>
    <mergeCell ref="K48:L48"/>
    <mergeCell ref="N48:O48"/>
    <mergeCell ref="P48:V48"/>
    <mergeCell ref="W48:Y48"/>
    <mergeCell ref="Z46:AB46"/>
    <mergeCell ref="AC46:AE46"/>
    <mergeCell ref="B47:C47"/>
    <mergeCell ref="D47:J47"/>
    <mergeCell ref="K47:L47"/>
    <mergeCell ref="N47:O47"/>
    <mergeCell ref="P47:V47"/>
    <mergeCell ref="W47:Y47"/>
    <mergeCell ref="Z47:AB47"/>
    <mergeCell ref="AC47:AE47"/>
    <mergeCell ref="B46:C46"/>
    <mergeCell ref="D46:J46"/>
    <mergeCell ref="K46:L46"/>
    <mergeCell ref="N46:O46"/>
    <mergeCell ref="P46:V46"/>
    <mergeCell ref="W46:Y46"/>
    <mergeCell ref="Z44:AB44"/>
    <mergeCell ref="AC44:AE44"/>
    <mergeCell ref="B45:C45"/>
    <mergeCell ref="D45:J45"/>
    <mergeCell ref="K45:L45"/>
    <mergeCell ref="N45:O45"/>
    <mergeCell ref="P45:V45"/>
    <mergeCell ref="W45:Y45"/>
    <mergeCell ref="Z45:AB45"/>
    <mergeCell ref="AC45:AE45"/>
    <mergeCell ref="B44:C44"/>
    <mergeCell ref="D44:J44"/>
    <mergeCell ref="K44:L44"/>
    <mergeCell ref="N44:O44"/>
    <mergeCell ref="P44:V44"/>
    <mergeCell ref="W44:Y44"/>
    <mergeCell ref="AC42:AE42"/>
    <mergeCell ref="B43:C43"/>
    <mergeCell ref="D43:J43"/>
    <mergeCell ref="K43:L43"/>
    <mergeCell ref="N43:O43"/>
    <mergeCell ref="P43:V43"/>
    <mergeCell ref="W43:Y43"/>
    <mergeCell ref="Z43:AB43"/>
    <mergeCell ref="AC43:AE43"/>
    <mergeCell ref="B39:C39"/>
    <mergeCell ref="D39:J39"/>
    <mergeCell ref="B42:C42"/>
    <mergeCell ref="D42:V42"/>
    <mergeCell ref="W42:Y42"/>
    <mergeCell ref="Z42:AB42"/>
    <mergeCell ref="A41:D41"/>
    <mergeCell ref="F41:G41"/>
    <mergeCell ref="I41:J41"/>
    <mergeCell ref="M41:N41"/>
    <mergeCell ref="O41:W41"/>
    <mergeCell ref="AA41:AE41"/>
    <mergeCell ref="K39:L39"/>
    <mergeCell ref="N39:O39"/>
    <mergeCell ref="P39:V39"/>
    <mergeCell ref="W39:Y39"/>
    <mergeCell ref="Z37:AB37"/>
    <mergeCell ref="AC37:AE37"/>
    <mergeCell ref="Z38:AB38"/>
    <mergeCell ref="AC38:AE38"/>
    <mergeCell ref="Z39:AB39"/>
    <mergeCell ref="AC39:AE39"/>
    <mergeCell ref="B38:C38"/>
    <mergeCell ref="D38:J38"/>
    <mergeCell ref="K38:L38"/>
    <mergeCell ref="N38:O38"/>
    <mergeCell ref="P38:V38"/>
    <mergeCell ref="W38:Y38"/>
    <mergeCell ref="B37:C37"/>
    <mergeCell ref="D37:J37"/>
    <mergeCell ref="K37:L37"/>
    <mergeCell ref="N37:O37"/>
    <mergeCell ref="P37:V37"/>
    <mergeCell ref="W37:Y37"/>
    <mergeCell ref="Z35:AB35"/>
    <mergeCell ref="AC35:AE35"/>
    <mergeCell ref="B36:C36"/>
    <mergeCell ref="D36:J36"/>
    <mergeCell ref="K36:L36"/>
    <mergeCell ref="N36:O36"/>
    <mergeCell ref="P36:V36"/>
    <mergeCell ref="W36:Y36"/>
    <mergeCell ref="Z36:AB36"/>
    <mergeCell ref="AC36:AE36"/>
    <mergeCell ref="B35:C35"/>
    <mergeCell ref="D35:J35"/>
    <mergeCell ref="K35:L35"/>
    <mergeCell ref="N35:O35"/>
    <mergeCell ref="P35:V35"/>
    <mergeCell ref="W35:Y35"/>
    <mergeCell ref="Z33:AB33"/>
    <mergeCell ref="AC33:AE33"/>
    <mergeCell ref="B34:C34"/>
    <mergeCell ref="D34:J34"/>
    <mergeCell ref="K34:L34"/>
    <mergeCell ref="N34:O34"/>
    <mergeCell ref="P34:V34"/>
    <mergeCell ref="W34:Y34"/>
    <mergeCell ref="Z34:AB34"/>
    <mergeCell ref="AC34:AE34"/>
    <mergeCell ref="B33:C33"/>
    <mergeCell ref="D33:J33"/>
    <mergeCell ref="K33:L33"/>
    <mergeCell ref="N33:O33"/>
    <mergeCell ref="P33:V33"/>
    <mergeCell ref="W33:Y33"/>
    <mergeCell ref="AC31:AE31"/>
    <mergeCell ref="B32:C32"/>
    <mergeCell ref="D32:J32"/>
    <mergeCell ref="K32:L32"/>
    <mergeCell ref="N32:O32"/>
    <mergeCell ref="P32:V32"/>
    <mergeCell ref="W32:Y32"/>
    <mergeCell ref="Z32:AB32"/>
    <mergeCell ref="AC32:AE32"/>
    <mergeCell ref="W30:Y30"/>
    <mergeCell ref="Z30:AB30"/>
    <mergeCell ref="AC30:AE30"/>
    <mergeCell ref="B31:C31"/>
    <mergeCell ref="D31:J31"/>
    <mergeCell ref="K31:L31"/>
    <mergeCell ref="N31:O31"/>
    <mergeCell ref="P31:V31"/>
    <mergeCell ref="W31:Y31"/>
    <mergeCell ref="Z31:AB31"/>
    <mergeCell ref="B29:C29"/>
    <mergeCell ref="D29:V29"/>
    <mergeCell ref="W29:Y29"/>
    <mergeCell ref="Z29:AB29"/>
    <mergeCell ref="AC29:AE29"/>
    <mergeCell ref="B30:C30"/>
    <mergeCell ref="D30:J30"/>
    <mergeCell ref="K30:L30"/>
    <mergeCell ref="N30:O30"/>
    <mergeCell ref="P30:V30"/>
    <mergeCell ref="Z25:AB25"/>
    <mergeCell ref="AC25:AE25"/>
    <mergeCell ref="A27:AE27"/>
    <mergeCell ref="A28:D28"/>
    <mergeCell ref="F28:G28"/>
    <mergeCell ref="I28:J28"/>
    <mergeCell ref="M28:N28"/>
    <mergeCell ref="O28:W28"/>
    <mergeCell ref="AA28:AE28"/>
    <mergeCell ref="B25:C25"/>
    <mergeCell ref="D25:J25"/>
    <mergeCell ref="K25:L25"/>
    <mergeCell ref="N25:O25"/>
    <mergeCell ref="P25:V25"/>
    <mergeCell ref="W25:Y25"/>
    <mergeCell ref="Z23:AB23"/>
    <mergeCell ref="D23:J23"/>
    <mergeCell ref="K23:L23"/>
    <mergeCell ref="N23:O23"/>
    <mergeCell ref="P23:V23"/>
    <mergeCell ref="AC23:AE23"/>
    <mergeCell ref="B24:C24"/>
    <mergeCell ref="D24:J24"/>
    <mergeCell ref="K24:L24"/>
    <mergeCell ref="N24:O24"/>
    <mergeCell ref="P24:V24"/>
    <mergeCell ref="W24:Y24"/>
    <mergeCell ref="Z24:AB24"/>
    <mergeCell ref="AC24:AE24"/>
    <mergeCell ref="B23:C23"/>
    <mergeCell ref="W23:Y23"/>
    <mergeCell ref="Z21:AB21"/>
    <mergeCell ref="AC21:AE21"/>
    <mergeCell ref="B22:C22"/>
    <mergeCell ref="D22:J22"/>
    <mergeCell ref="K22:L22"/>
    <mergeCell ref="N22:O22"/>
    <mergeCell ref="P22:V22"/>
    <mergeCell ref="W22:Y22"/>
    <mergeCell ref="Z22:AB22"/>
    <mergeCell ref="AC22:AE22"/>
    <mergeCell ref="B21:C21"/>
    <mergeCell ref="D21:J21"/>
    <mergeCell ref="K21:L21"/>
    <mergeCell ref="N21:O21"/>
    <mergeCell ref="P21:V21"/>
    <mergeCell ref="W21:Y21"/>
    <mergeCell ref="Z19:AB19"/>
    <mergeCell ref="AC19:AE19"/>
    <mergeCell ref="B20:C20"/>
    <mergeCell ref="D20:J20"/>
    <mergeCell ref="K20:L20"/>
    <mergeCell ref="N20:O20"/>
    <mergeCell ref="P20:V20"/>
    <mergeCell ref="W20:Y20"/>
    <mergeCell ref="Z20:AB20"/>
    <mergeCell ref="AC20:AE20"/>
    <mergeCell ref="B19:C19"/>
    <mergeCell ref="D19:J19"/>
    <mergeCell ref="K19:L19"/>
    <mergeCell ref="N19:O19"/>
    <mergeCell ref="P19:V19"/>
    <mergeCell ref="W19:Y19"/>
    <mergeCell ref="Z17:AB17"/>
    <mergeCell ref="AC17:AE17"/>
    <mergeCell ref="B18:C18"/>
    <mergeCell ref="D18:J18"/>
    <mergeCell ref="K18:L18"/>
    <mergeCell ref="N18:O18"/>
    <mergeCell ref="P18:V18"/>
    <mergeCell ref="W18:Y18"/>
    <mergeCell ref="Z18:AB18"/>
    <mergeCell ref="AC18:AE18"/>
    <mergeCell ref="B17:C17"/>
    <mergeCell ref="D17:J17"/>
    <mergeCell ref="K17:L17"/>
    <mergeCell ref="N17:O17"/>
    <mergeCell ref="P17:V17"/>
    <mergeCell ref="W17:Y17"/>
    <mergeCell ref="AC15:AE15"/>
    <mergeCell ref="B16:C16"/>
    <mergeCell ref="D16:J16"/>
    <mergeCell ref="K16:L16"/>
    <mergeCell ref="N16:O16"/>
    <mergeCell ref="P16:V16"/>
    <mergeCell ref="W16:Y16"/>
    <mergeCell ref="Z16:AB16"/>
    <mergeCell ref="AC16:AE16"/>
    <mergeCell ref="B13:C13"/>
    <mergeCell ref="D13:J13"/>
    <mergeCell ref="B15:C15"/>
    <mergeCell ref="D15:V15"/>
    <mergeCell ref="W15:Y15"/>
    <mergeCell ref="Z15:AB15"/>
    <mergeCell ref="A14:D14"/>
    <mergeCell ref="F14:G14"/>
    <mergeCell ref="I14:J14"/>
    <mergeCell ref="M14:N14"/>
    <mergeCell ref="O14:W14"/>
    <mergeCell ref="AA14:AE14"/>
    <mergeCell ref="K13:L13"/>
    <mergeCell ref="N13:O13"/>
    <mergeCell ref="P13:V13"/>
    <mergeCell ref="W13:Y13"/>
    <mergeCell ref="Z11:AB11"/>
    <mergeCell ref="AC11:AE11"/>
    <mergeCell ref="Z12:AB12"/>
    <mergeCell ref="AC12:AE12"/>
    <mergeCell ref="Z13:AB13"/>
    <mergeCell ref="AC13:AE13"/>
    <mergeCell ref="B12:C12"/>
    <mergeCell ref="D12:J12"/>
    <mergeCell ref="K12:L12"/>
    <mergeCell ref="N12:O12"/>
    <mergeCell ref="P12:V12"/>
    <mergeCell ref="W12:Y12"/>
    <mergeCell ref="B11:C11"/>
    <mergeCell ref="D11:J11"/>
    <mergeCell ref="K11:L11"/>
    <mergeCell ref="N11:O11"/>
    <mergeCell ref="P11:V11"/>
    <mergeCell ref="W11:Y11"/>
    <mergeCell ref="Z9:AB9"/>
    <mergeCell ref="AC9:AE9"/>
    <mergeCell ref="B10:C10"/>
    <mergeCell ref="D10:J10"/>
    <mergeCell ref="K10:L10"/>
    <mergeCell ref="N10:O10"/>
    <mergeCell ref="P10:V10"/>
    <mergeCell ref="W10:Y10"/>
    <mergeCell ref="Z10:AB10"/>
    <mergeCell ref="AC10:AE10"/>
    <mergeCell ref="B9:C9"/>
    <mergeCell ref="D9:J9"/>
    <mergeCell ref="K9:L9"/>
    <mergeCell ref="N9:O9"/>
    <mergeCell ref="P9:V9"/>
    <mergeCell ref="W9:Y9"/>
    <mergeCell ref="Z7:AB7"/>
    <mergeCell ref="AC7:AE7"/>
    <mergeCell ref="B8:C8"/>
    <mergeCell ref="D8:J8"/>
    <mergeCell ref="K8:L8"/>
    <mergeCell ref="N8:O8"/>
    <mergeCell ref="P8:V8"/>
    <mergeCell ref="W8:Y8"/>
    <mergeCell ref="Z8:AB8"/>
    <mergeCell ref="AC8:AE8"/>
    <mergeCell ref="B7:C7"/>
    <mergeCell ref="D7:J7"/>
    <mergeCell ref="K7:L7"/>
    <mergeCell ref="N7:O7"/>
    <mergeCell ref="P7:V7"/>
    <mergeCell ref="W7:Y7"/>
    <mergeCell ref="AC5:AE5"/>
    <mergeCell ref="B6:C6"/>
    <mergeCell ref="D6:J6"/>
    <mergeCell ref="K6:L6"/>
    <mergeCell ref="N6:O6"/>
    <mergeCell ref="P6:V6"/>
    <mergeCell ref="W6:Y6"/>
    <mergeCell ref="Z6:AB6"/>
    <mergeCell ref="AC6:AE6"/>
    <mergeCell ref="W4:Y4"/>
    <mergeCell ref="Z4:AB4"/>
    <mergeCell ref="AC4:AE4"/>
    <mergeCell ref="B5:C5"/>
    <mergeCell ref="D5:J5"/>
    <mergeCell ref="K5:L5"/>
    <mergeCell ref="N5:O5"/>
    <mergeCell ref="P5:V5"/>
    <mergeCell ref="W5:Y5"/>
    <mergeCell ref="Z5:AB5"/>
    <mergeCell ref="B3:C3"/>
    <mergeCell ref="D3:V3"/>
    <mergeCell ref="W3:Y3"/>
    <mergeCell ref="Z3:AB3"/>
    <mergeCell ref="AC3:AE3"/>
    <mergeCell ref="B4:C4"/>
    <mergeCell ref="D4:J4"/>
    <mergeCell ref="K4:L4"/>
    <mergeCell ref="N4:O4"/>
    <mergeCell ref="P4:V4"/>
    <mergeCell ref="A1:AE1"/>
    <mergeCell ref="A2:D2"/>
    <mergeCell ref="F2:G2"/>
    <mergeCell ref="I2:J2"/>
    <mergeCell ref="M2:N2"/>
    <mergeCell ref="O2:W2"/>
    <mergeCell ref="AA2:AE2"/>
  </mergeCells>
  <printOptions/>
  <pageMargins left="0.7" right="0.7" top="0.75" bottom="0.75" header="0.3" footer="0.3"/>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J26"/>
  <sheetViews>
    <sheetView view="pageBreakPreview" zoomScaleSheetLayoutView="100" zoomScalePageLayoutView="0" workbookViewId="0" topLeftCell="A1">
      <selection activeCell="L27" sqref="L27"/>
    </sheetView>
  </sheetViews>
  <sheetFormatPr defaultColWidth="9.00390625" defaultRowHeight="13.5"/>
  <sheetData>
    <row r="1" spans="1:10" ht="28.5" customHeight="1">
      <c r="A1" s="424" t="s">
        <v>60</v>
      </c>
      <c r="B1" s="424"/>
      <c r="C1" s="424"/>
      <c r="D1" s="424"/>
      <c r="E1" s="424"/>
      <c r="F1" s="424"/>
      <c r="G1" s="424"/>
      <c r="H1" s="424"/>
      <c r="I1" s="424"/>
      <c r="J1" s="424"/>
    </row>
    <row r="3" spans="1:2" ht="19.5" customHeight="1">
      <c r="A3" s="43">
        <v>1</v>
      </c>
      <c r="B3" s="43" t="s">
        <v>61</v>
      </c>
    </row>
    <row r="4" spans="1:2" ht="10.5" customHeight="1">
      <c r="A4" s="43"/>
      <c r="B4" s="43"/>
    </row>
    <row r="5" spans="1:2" ht="19.5" customHeight="1">
      <c r="A5" s="43"/>
      <c r="B5" s="43" t="s">
        <v>62</v>
      </c>
    </row>
    <row r="6" ht="19.5" customHeight="1">
      <c r="B6" s="44" t="s">
        <v>63</v>
      </c>
    </row>
    <row r="7" ht="10.5" customHeight="1">
      <c r="B7" s="44"/>
    </row>
    <row r="8" spans="1:2" ht="19.5" customHeight="1">
      <c r="A8" s="43">
        <v>2</v>
      </c>
      <c r="B8" s="43" t="s">
        <v>64</v>
      </c>
    </row>
    <row r="9" spans="1:2" ht="10.5" customHeight="1">
      <c r="A9" s="43"/>
      <c r="B9" s="43"/>
    </row>
    <row r="10" ht="19.5" customHeight="1">
      <c r="B10" s="43" t="s">
        <v>65</v>
      </c>
    </row>
    <row r="11" ht="10.5" customHeight="1">
      <c r="B11" s="43"/>
    </row>
    <row r="12" ht="19.5" customHeight="1">
      <c r="B12" s="45" t="s">
        <v>66</v>
      </c>
    </row>
    <row r="13" ht="19.5" customHeight="1">
      <c r="B13" s="45" t="s">
        <v>67</v>
      </c>
    </row>
    <row r="14" ht="19.5" customHeight="1">
      <c r="B14" s="45" t="s">
        <v>68</v>
      </c>
    </row>
    <row r="15" ht="19.5" customHeight="1">
      <c r="B15" s="45" t="s">
        <v>69</v>
      </c>
    </row>
    <row r="16" ht="19.5" customHeight="1">
      <c r="B16" s="45" t="s">
        <v>70</v>
      </c>
    </row>
    <row r="17" ht="19.5" customHeight="1">
      <c r="B17" s="45" t="s">
        <v>71</v>
      </c>
    </row>
    <row r="18" ht="10.5" customHeight="1">
      <c r="B18" s="45"/>
    </row>
    <row r="19" ht="19.5" customHeight="1">
      <c r="B19" s="45" t="s">
        <v>72</v>
      </c>
    </row>
    <row r="20" ht="19.5" customHeight="1">
      <c r="B20" s="45" t="s">
        <v>73</v>
      </c>
    </row>
    <row r="21" ht="19.5" customHeight="1">
      <c r="B21" s="45" t="s">
        <v>74</v>
      </c>
    </row>
    <row r="22" ht="10.5" customHeight="1">
      <c r="B22" s="45"/>
    </row>
    <row r="23" ht="19.5" customHeight="1">
      <c r="B23" s="45" t="s">
        <v>75</v>
      </c>
    </row>
    <row r="24" ht="19.5" customHeight="1">
      <c r="B24" s="45" t="s">
        <v>76</v>
      </c>
    </row>
    <row r="25" spans="1:2" ht="19.5" customHeight="1">
      <c r="A25">
        <v>3</v>
      </c>
      <c r="B25" s="46" t="s">
        <v>77</v>
      </c>
    </row>
    <row r="26" ht="19.5" customHeight="1">
      <c r="B26" s="46" t="s">
        <v>236</v>
      </c>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1">
    <mergeCell ref="A1:J1"/>
  </mergeCells>
  <printOptions/>
  <pageMargins left="0.5905511811023623" right="0.5905511811023623" top="0.3937007874015748" bottom="0.3937007874015748" header="0.5118110236220472" footer="0.5118110236220472"/>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P51" sqref="P51"/>
    </sheetView>
  </sheetViews>
  <sheetFormatPr defaultColWidth="9.00390625" defaultRowHeight="13.5"/>
  <sheetData/>
  <sheetProtection/>
  <printOptions/>
  <pageMargins left="0" right="0" top="0" bottom="0"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47:T91"/>
  <sheetViews>
    <sheetView view="pageBreakPreview" zoomScaleSheetLayoutView="100" zoomScalePageLayoutView="0" workbookViewId="0" topLeftCell="A10">
      <selection activeCell="T77" sqref="T77"/>
    </sheetView>
  </sheetViews>
  <sheetFormatPr defaultColWidth="9.00390625" defaultRowHeight="13.5"/>
  <sheetData>
    <row r="47" spans="1:18" ht="18.75">
      <c r="A47" s="31"/>
      <c r="B47" s="31"/>
      <c r="C47" s="31"/>
      <c r="D47" s="31"/>
      <c r="E47" s="31"/>
      <c r="F47" s="31"/>
      <c r="G47" s="31"/>
      <c r="H47" s="31"/>
      <c r="I47" s="425" t="s">
        <v>78</v>
      </c>
      <c r="J47" s="425"/>
      <c r="K47" s="425"/>
      <c r="L47" s="425"/>
      <c r="M47" s="425"/>
      <c r="N47" s="425"/>
      <c r="O47" s="425"/>
      <c r="P47" s="47"/>
      <c r="Q47" s="31"/>
      <c r="R47" s="31"/>
    </row>
    <row r="48" spans="1:20" ht="18.75">
      <c r="A48" s="31"/>
      <c r="B48" s="31"/>
      <c r="C48" s="35"/>
      <c r="D48" s="35"/>
      <c r="E48" s="35"/>
      <c r="F48" s="31"/>
      <c r="G48" s="31"/>
      <c r="H48" s="31"/>
      <c r="I48" s="425"/>
      <c r="J48" s="425"/>
      <c r="K48" s="425"/>
      <c r="L48" s="425"/>
      <c r="M48" s="425"/>
      <c r="N48" s="425"/>
      <c r="O48" s="425"/>
      <c r="P48" s="426" t="s">
        <v>79</v>
      </c>
      <c r="Q48" s="48"/>
      <c r="R48" s="48"/>
      <c r="S48" s="28"/>
      <c r="T48" s="28"/>
    </row>
    <row r="49" spans="1:20" ht="18.75">
      <c r="A49" s="35"/>
      <c r="B49" s="35"/>
      <c r="C49" s="35"/>
      <c r="D49" s="35"/>
      <c r="E49" s="35"/>
      <c r="F49" s="35"/>
      <c r="G49" s="35"/>
      <c r="H49" s="35"/>
      <c r="I49" s="425"/>
      <c r="J49" s="425"/>
      <c r="K49" s="425"/>
      <c r="L49" s="425"/>
      <c r="M49" s="425"/>
      <c r="N49" s="425"/>
      <c r="O49" s="425"/>
      <c r="P49" s="426"/>
      <c r="Q49" s="42"/>
      <c r="R49" s="42"/>
      <c r="S49" s="28"/>
      <c r="T49" s="28"/>
    </row>
    <row r="50" spans="1:20" ht="18.75">
      <c r="A50" s="35"/>
      <c r="B50" s="35"/>
      <c r="C50" s="35"/>
      <c r="D50" s="35"/>
      <c r="E50" s="35"/>
      <c r="F50" s="35"/>
      <c r="G50" s="35"/>
      <c r="H50" s="35"/>
      <c r="I50" s="425"/>
      <c r="J50" s="425"/>
      <c r="K50" s="425"/>
      <c r="L50" s="425"/>
      <c r="M50" s="425"/>
      <c r="N50" s="425"/>
      <c r="O50" s="425"/>
      <c r="P50" s="426"/>
      <c r="Q50" s="49"/>
      <c r="R50" s="49"/>
      <c r="S50" s="28"/>
      <c r="T50" s="28"/>
    </row>
    <row r="51" spans="1:20" ht="18.75">
      <c r="A51" s="427" t="s">
        <v>80</v>
      </c>
      <c r="B51" s="427"/>
      <c r="C51" s="427"/>
      <c r="D51" s="427"/>
      <c r="E51" s="427"/>
      <c r="F51" s="427"/>
      <c r="G51" s="427"/>
      <c r="H51" s="427"/>
      <c r="I51" s="427"/>
      <c r="J51" s="427"/>
      <c r="K51" s="427"/>
      <c r="L51" s="427"/>
      <c r="M51" s="427"/>
      <c r="N51" s="427"/>
      <c r="O51" s="427"/>
      <c r="P51" s="50"/>
      <c r="Q51" s="51"/>
      <c r="R51" s="48"/>
      <c r="S51" s="28"/>
      <c r="T51" s="28"/>
    </row>
    <row r="52" spans="1:20" ht="18.75">
      <c r="A52" s="428"/>
      <c r="B52" s="429"/>
      <c r="C52" s="429"/>
      <c r="D52" s="429"/>
      <c r="E52" s="429"/>
      <c r="F52" s="429"/>
      <c r="G52" s="429"/>
      <c r="H52" s="429"/>
      <c r="I52" s="429"/>
      <c r="J52" s="429"/>
      <c r="K52" s="429"/>
      <c r="L52" s="429"/>
      <c r="M52" s="429"/>
      <c r="N52" s="429"/>
      <c r="O52" s="429"/>
      <c r="P52" s="50"/>
      <c r="Q52" s="47"/>
      <c r="R52" s="42"/>
      <c r="S52" s="28"/>
      <c r="T52" s="28"/>
    </row>
    <row r="53" spans="1:20" ht="17.25" customHeight="1">
      <c r="A53" s="430" t="s">
        <v>80</v>
      </c>
      <c r="B53" s="52"/>
      <c r="C53" s="53"/>
      <c r="D53" s="53"/>
      <c r="E53" s="53"/>
      <c r="F53" s="53"/>
      <c r="G53" s="53"/>
      <c r="H53" s="53"/>
      <c r="I53" s="53"/>
      <c r="J53" s="53"/>
      <c r="K53" s="431" t="s">
        <v>81</v>
      </c>
      <c r="L53" s="432"/>
      <c r="M53" s="432"/>
      <c r="N53" s="432"/>
      <c r="O53" s="433"/>
      <c r="P53" s="436" t="s">
        <v>82</v>
      </c>
      <c r="Q53" s="47"/>
      <c r="R53" s="31"/>
      <c r="S53" s="28"/>
      <c r="T53" s="28"/>
    </row>
    <row r="54" spans="1:20" ht="18.75">
      <c r="A54" s="426"/>
      <c r="B54" s="54"/>
      <c r="C54" s="55"/>
      <c r="D54" s="55"/>
      <c r="E54" s="55"/>
      <c r="F54" s="55"/>
      <c r="G54" s="55"/>
      <c r="H54" s="55"/>
      <c r="I54" s="55"/>
      <c r="J54" s="55"/>
      <c r="K54" s="426"/>
      <c r="L54" s="429"/>
      <c r="M54" s="429"/>
      <c r="N54" s="429"/>
      <c r="O54" s="434"/>
      <c r="P54" s="436"/>
      <c r="Q54" s="47"/>
      <c r="R54" s="31"/>
      <c r="S54" s="28"/>
      <c r="T54" s="28"/>
    </row>
    <row r="55" spans="1:20" ht="18.75">
      <c r="A55" s="426"/>
      <c r="B55" s="54"/>
      <c r="C55" s="55"/>
      <c r="D55" s="55"/>
      <c r="E55" s="55"/>
      <c r="F55" s="55"/>
      <c r="G55" s="55"/>
      <c r="H55" s="55"/>
      <c r="I55" s="55"/>
      <c r="J55" s="55"/>
      <c r="K55" s="426"/>
      <c r="L55" s="428"/>
      <c r="M55" s="428"/>
      <c r="N55" s="428"/>
      <c r="O55" s="435"/>
      <c r="P55" s="436"/>
      <c r="Q55" s="47"/>
      <c r="R55" s="31"/>
      <c r="S55" s="28"/>
      <c r="T55" s="28"/>
    </row>
    <row r="56" spans="1:20" ht="18.75">
      <c r="A56" s="426"/>
      <c r="B56" s="54"/>
      <c r="C56" s="55"/>
      <c r="D56" s="55"/>
      <c r="E56" s="55"/>
      <c r="F56" s="55"/>
      <c r="G56" s="55"/>
      <c r="H56" s="55"/>
      <c r="I56" s="55"/>
      <c r="J56" s="56"/>
      <c r="K56" s="437"/>
      <c r="L56" s="439" t="s">
        <v>83</v>
      </c>
      <c r="M56" s="440"/>
      <c r="N56" s="440"/>
      <c r="O56" s="441"/>
      <c r="P56" s="436"/>
      <c r="Q56" s="47"/>
      <c r="R56" s="31"/>
      <c r="S56" s="28"/>
      <c r="T56" s="28"/>
    </row>
    <row r="57" spans="1:20" ht="18.75">
      <c r="A57" s="426"/>
      <c r="B57" s="54"/>
      <c r="C57" s="55"/>
      <c r="D57" s="55"/>
      <c r="E57" s="55"/>
      <c r="F57" s="55"/>
      <c r="G57" s="55"/>
      <c r="H57" s="55"/>
      <c r="I57" s="55"/>
      <c r="J57" s="56"/>
      <c r="K57" s="437"/>
      <c r="L57" s="442"/>
      <c r="M57" s="443"/>
      <c r="N57" s="443"/>
      <c r="O57" s="444"/>
      <c r="P57" s="436"/>
      <c r="Q57" s="47"/>
      <c r="R57" s="31"/>
      <c r="S57" s="28"/>
      <c r="T57" s="28"/>
    </row>
    <row r="58" spans="1:20" ht="12.75" customHeight="1">
      <c r="A58" s="426"/>
      <c r="B58" s="57"/>
      <c r="C58" s="445" t="s">
        <v>81</v>
      </c>
      <c r="D58" s="446"/>
      <c r="E58" s="446"/>
      <c r="F58" s="446"/>
      <c r="G58" s="446"/>
      <c r="H58" s="446"/>
      <c r="I58" s="446"/>
      <c r="J58" s="446"/>
      <c r="K58" s="437"/>
      <c r="L58" s="442"/>
      <c r="M58" s="443"/>
      <c r="N58" s="443"/>
      <c r="O58" s="444"/>
      <c r="P58" s="436" t="s">
        <v>84</v>
      </c>
      <c r="Q58" s="47"/>
      <c r="R58" s="31"/>
      <c r="S58" s="28"/>
      <c r="T58" s="28"/>
    </row>
    <row r="59" spans="1:20" ht="12.75" customHeight="1">
      <c r="A59" s="426"/>
      <c r="B59" s="58"/>
      <c r="C59" s="447"/>
      <c r="D59" s="448"/>
      <c r="E59" s="448"/>
      <c r="F59" s="448"/>
      <c r="G59" s="448"/>
      <c r="H59" s="448"/>
      <c r="I59" s="448"/>
      <c r="J59" s="448"/>
      <c r="K59" s="437"/>
      <c r="L59" s="442"/>
      <c r="M59" s="443"/>
      <c r="N59" s="443"/>
      <c r="O59" s="444"/>
      <c r="P59" s="436"/>
      <c r="Q59" s="47"/>
      <c r="R59" s="31"/>
      <c r="S59" s="28"/>
      <c r="T59" s="28"/>
    </row>
    <row r="60" spans="1:20" ht="12.75" customHeight="1">
      <c r="A60" s="426"/>
      <c r="B60" s="58"/>
      <c r="C60" s="447"/>
      <c r="D60" s="448"/>
      <c r="E60" s="448"/>
      <c r="F60" s="448"/>
      <c r="G60" s="448"/>
      <c r="H60" s="448"/>
      <c r="I60" s="448"/>
      <c r="J60" s="448"/>
      <c r="K60" s="437"/>
      <c r="L60" s="442"/>
      <c r="M60" s="443"/>
      <c r="N60" s="443"/>
      <c r="O60" s="444"/>
      <c r="P60" s="436"/>
      <c r="Q60" s="47"/>
      <c r="R60" s="31"/>
      <c r="S60" s="28"/>
      <c r="T60" s="28"/>
    </row>
    <row r="61" spans="1:20" ht="12.75" customHeight="1">
      <c r="A61" s="426"/>
      <c r="B61" s="58"/>
      <c r="C61" s="449"/>
      <c r="D61" s="450"/>
      <c r="E61" s="450"/>
      <c r="F61" s="450"/>
      <c r="G61" s="450"/>
      <c r="H61" s="450"/>
      <c r="I61" s="450"/>
      <c r="J61" s="450"/>
      <c r="K61" s="438"/>
      <c r="L61" s="442"/>
      <c r="M61" s="443"/>
      <c r="N61" s="443"/>
      <c r="O61" s="444"/>
      <c r="P61" s="436"/>
      <c r="Q61" s="47"/>
      <c r="R61" s="31"/>
      <c r="S61" s="28"/>
      <c r="T61" s="28"/>
    </row>
    <row r="62" spans="1:20" ht="12.75" customHeight="1">
      <c r="A62" s="426"/>
      <c r="B62" s="59"/>
      <c r="C62" s="60"/>
      <c r="D62" s="61"/>
      <c r="E62" s="61"/>
      <c r="F62" s="55"/>
      <c r="G62" s="55"/>
      <c r="H62" s="55"/>
      <c r="I62" s="62"/>
      <c r="J62" s="62"/>
      <c r="K62" s="62"/>
      <c r="L62" s="62"/>
      <c r="M62" s="62"/>
      <c r="N62" s="62"/>
      <c r="O62" s="63"/>
      <c r="P62" s="436"/>
      <c r="Q62" s="47"/>
      <c r="R62" s="31"/>
      <c r="S62" s="28"/>
      <c r="T62" s="28"/>
    </row>
    <row r="63" spans="1:20" ht="12.75" customHeight="1">
      <c r="A63" s="426"/>
      <c r="B63" s="59"/>
      <c r="C63" s="60"/>
      <c r="D63" s="61"/>
      <c r="E63" s="61"/>
      <c r="F63" s="55"/>
      <c r="G63" s="55"/>
      <c r="H63" s="55"/>
      <c r="I63" s="62"/>
      <c r="J63" s="62"/>
      <c r="K63" s="62"/>
      <c r="L63" s="62"/>
      <c r="M63" s="62"/>
      <c r="N63" s="62"/>
      <c r="O63" s="63"/>
      <c r="P63" s="436"/>
      <c r="Q63" s="47"/>
      <c r="R63" s="31"/>
      <c r="S63" s="28"/>
      <c r="T63" s="28"/>
    </row>
    <row r="64" spans="1:20" ht="12.75" customHeight="1">
      <c r="A64" s="426"/>
      <c r="B64" s="59"/>
      <c r="C64" s="60"/>
      <c r="D64" s="61"/>
      <c r="E64" s="61"/>
      <c r="F64" s="55"/>
      <c r="G64" s="55"/>
      <c r="H64" s="55"/>
      <c r="I64" s="62"/>
      <c r="J64" s="62"/>
      <c r="K64" s="62"/>
      <c r="L64" s="62"/>
      <c r="M64" s="62"/>
      <c r="N64" s="62"/>
      <c r="O64" s="63"/>
      <c r="P64" s="436"/>
      <c r="Q64" s="47"/>
      <c r="R64" s="31"/>
      <c r="S64" s="28"/>
      <c r="T64" s="28"/>
    </row>
    <row r="65" spans="1:20" ht="12.75" customHeight="1">
      <c r="A65" s="426"/>
      <c r="B65" s="59"/>
      <c r="C65" s="448" t="s">
        <v>85</v>
      </c>
      <c r="D65" s="448"/>
      <c r="E65" s="448"/>
      <c r="F65" s="448"/>
      <c r="G65" s="448"/>
      <c r="H65" s="448"/>
      <c r="I65" s="448"/>
      <c r="J65" s="448"/>
      <c r="K65" s="448"/>
      <c r="L65" s="448"/>
      <c r="M65" s="62"/>
      <c r="N65" s="62"/>
      <c r="O65" s="63"/>
      <c r="P65" s="436"/>
      <c r="Q65" s="47"/>
      <c r="R65" s="31"/>
      <c r="S65" s="28"/>
      <c r="T65" s="28"/>
    </row>
    <row r="66" spans="1:20" ht="12.75" customHeight="1">
      <c r="A66" s="426"/>
      <c r="B66" s="59"/>
      <c r="C66" s="450"/>
      <c r="D66" s="450"/>
      <c r="E66" s="450"/>
      <c r="F66" s="450"/>
      <c r="G66" s="450"/>
      <c r="H66" s="450"/>
      <c r="I66" s="450"/>
      <c r="J66" s="450"/>
      <c r="K66" s="450"/>
      <c r="L66" s="450"/>
      <c r="M66" s="62"/>
      <c r="N66" s="62"/>
      <c r="O66" s="63"/>
      <c r="P66" s="436"/>
      <c r="Q66" s="47"/>
      <c r="R66" s="31"/>
      <c r="S66" s="28"/>
      <c r="T66" s="28"/>
    </row>
    <row r="67" spans="1:20" ht="12.75" customHeight="1">
      <c r="A67" s="426"/>
      <c r="B67" s="64"/>
      <c r="C67" s="64"/>
      <c r="D67" s="65"/>
      <c r="E67" s="65"/>
      <c r="F67" s="66"/>
      <c r="G67" s="66"/>
      <c r="H67" s="66"/>
      <c r="I67" s="67"/>
      <c r="J67" s="67"/>
      <c r="K67" s="67"/>
      <c r="L67" s="67"/>
      <c r="M67" s="67"/>
      <c r="N67" s="67"/>
      <c r="O67" s="68"/>
      <c r="P67" s="436"/>
      <c r="Q67" s="47"/>
      <c r="R67" s="31"/>
      <c r="S67" s="28"/>
      <c r="T67" s="28"/>
    </row>
    <row r="68" spans="1:20" ht="12.75" customHeight="1">
      <c r="A68" s="426"/>
      <c r="B68" s="69"/>
      <c r="C68" s="69"/>
      <c r="D68" s="70"/>
      <c r="E68" s="70"/>
      <c r="F68" s="71"/>
      <c r="G68" s="71"/>
      <c r="H68" s="71"/>
      <c r="I68" s="72"/>
      <c r="J68" s="72"/>
      <c r="K68" s="72"/>
      <c r="L68" s="72"/>
      <c r="M68" s="72"/>
      <c r="N68" s="72"/>
      <c r="O68" s="73"/>
      <c r="P68" s="436"/>
      <c r="Q68" s="47"/>
      <c r="R68" s="31"/>
      <c r="S68" s="28"/>
      <c r="T68" s="28"/>
    </row>
    <row r="69" spans="1:20" ht="12.75" customHeight="1">
      <c r="A69" s="426"/>
      <c r="B69" s="69"/>
      <c r="C69" s="69"/>
      <c r="D69" s="70"/>
      <c r="E69" s="70"/>
      <c r="F69" s="71"/>
      <c r="G69" s="71"/>
      <c r="H69" s="71"/>
      <c r="I69" s="72"/>
      <c r="J69" s="72"/>
      <c r="K69" s="72"/>
      <c r="L69" s="72"/>
      <c r="M69" s="72"/>
      <c r="N69" s="72"/>
      <c r="O69" s="73"/>
      <c r="P69" s="436"/>
      <c r="Q69" s="47"/>
      <c r="R69" s="31"/>
      <c r="S69" s="28"/>
      <c r="T69" s="28"/>
    </row>
    <row r="70" spans="1:20" ht="12.75" customHeight="1">
      <c r="A70" s="426"/>
      <c r="B70" s="69"/>
      <c r="C70" s="69"/>
      <c r="D70" s="70"/>
      <c r="E70" s="70"/>
      <c r="F70" s="71"/>
      <c r="G70" s="71"/>
      <c r="H70" s="71"/>
      <c r="I70" s="72"/>
      <c r="J70" s="72"/>
      <c r="K70" s="72"/>
      <c r="L70" s="72"/>
      <c r="M70" s="72"/>
      <c r="N70" s="72"/>
      <c r="O70" s="73"/>
      <c r="P70" s="436"/>
      <c r="Q70" s="47"/>
      <c r="R70" s="31"/>
      <c r="S70" s="28"/>
      <c r="T70" s="28"/>
    </row>
    <row r="71" spans="1:20" ht="12.75" customHeight="1">
      <c r="A71" s="426"/>
      <c r="B71" s="74"/>
      <c r="C71" s="74"/>
      <c r="D71" s="75"/>
      <c r="E71" s="75"/>
      <c r="F71" s="76"/>
      <c r="G71" s="76"/>
      <c r="H71" s="76"/>
      <c r="I71" s="77"/>
      <c r="J71" s="77"/>
      <c r="K71" s="77"/>
      <c r="L71" s="77"/>
      <c r="M71" s="77"/>
      <c r="N71" s="77"/>
      <c r="O71" s="78"/>
      <c r="P71" s="436"/>
      <c r="Q71" s="47"/>
      <c r="R71" s="31"/>
      <c r="S71" s="28"/>
      <c r="T71" s="28"/>
    </row>
    <row r="72" spans="1:20" ht="18.75">
      <c r="A72" s="426"/>
      <c r="B72" s="451" t="s">
        <v>237</v>
      </c>
      <c r="C72" s="452"/>
      <c r="D72" s="452"/>
      <c r="E72" s="452"/>
      <c r="F72" s="452"/>
      <c r="G72" s="452"/>
      <c r="H72" s="452"/>
      <c r="I72" s="452"/>
      <c r="J72" s="452"/>
      <c r="K72" s="452"/>
      <c r="L72" s="452"/>
      <c r="M72" s="452"/>
      <c r="N72" s="452"/>
      <c r="O72" s="452"/>
      <c r="P72" s="436"/>
      <c r="Q72" s="47"/>
      <c r="R72" s="31"/>
      <c r="S72" s="28"/>
      <c r="T72" s="28"/>
    </row>
    <row r="73" spans="1:20" ht="18.75">
      <c r="A73" s="426"/>
      <c r="B73" s="453"/>
      <c r="C73" s="453"/>
      <c r="D73" s="453"/>
      <c r="E73" s="453"/>
      <c r="F73" s="453"/>
      <c r="G73" s="453"/>
      <c r="H73" s="453"/>
      <c r="I73" s="453"/>
      <c r="J73" s="453"/>
      <c r="K73" s="453"/>
      <c r="L73" s="453"/>
      <c r="M73" s="453"/>
      <c r="N73" s="453"/>
      <c r="O73" s="453"/>
      <c r="P73" s="436"/>
      <c r="Q73" s="47"/>
      <c r="R73" s="31"/>
      <c r="S73" s="28"/>
      <c r="T73" s="28"/>
    </row>
    <row r="74" spans="1:20" ht="18.75">
      <c r="A74" s="426"/>
      <c r="B74" s="453"/>
      <c r="C74" s="453"/>
      <c r="D74" s="453"/>
      <c r="E74" s="453"/>
      <c r="F74" s="453"/>
      <c r="G74" s="453"/>
      <c r="H74" s="453"/>
      <c r="I74" s="453"/>
      <c r="J74" s="453"/>
      <c r="K74" s="453"/>
      <c r="L74" s="453"/>
      <c r="M74" s="453"/>
      <c r="N74" s="453"/>
      <c r="O74" s="453"/>
      <c r="P74" s="436"/>
      <c r="Q74" s="47"/>
      <c r="R74" s="31"/>
      <c r="S74" s="28"/>
      <c r="T74" s="28"/>
    </row>
    <row r="75" spans="1:20" ht="18.75">
      <c r="A75" s="426"/>
      <c r="B75" s="453"/>
      <c r="C75" s="453"/>
      <c r="D75" s="453"/>
      <c r="E75" s="453"/>
      <c r="F75" s="453"/>
      <c r="G75" s="453"/>
      <c r="H75" s="453"/>
      <c r="I75" s="453"/>
      <c r="J75" s="453"/>
      <c r="K75" s="453"/>
      <c r="L75" s="453"/>
      <c r="M75" s="453"/>
      <c r="N75" s="453"/>
      <c r="O75" s="453"/>
      <c r="P75" s="436"/>
      <c r="Q75" s="47"/>
      <c r="R75" s="31"/>
      <c r="S75" s="28"/>
      <c r="T75" s="28"/>
    </row>
    <row r="76" spans="1:20" ht="18.75">
      <c r="A76" s="426"/>
      <c r="B76" s="453"/>
      <c r="C76" s="453"/>
      <c r="D76" s="453"/>
      <c r="E76" s="453"/>
      <c r="F76" s="453"/>
      <c r="G76" s="453"/>
      <c r="H76" s="453"/>
      <c r="I76" s="453"/>
      <c r="J76" s="453"/>
      <c r="K76" s="453"/>
      <c r="L76" s="453"/>
      <c r="M76" s="453"/>
      <c r="N76" s="453"/>
      <c r="O76" s="453"/>
      <c r="P76" s="436"/>
      <c r="Q76" s="47"/>
      <c r="R76" s="31"/>
      <c r="S76" s="28"/>
      <c r="T76" s="28"/>
    </row>
    <row r="77" spans="1:20" ht="18.75">
      <c r="A77" s="426"/>
      <c r="B77" s="453"/>
      <c r="C77" s="453"/>
      <c r="D77" s="453"/>
      <c r="E77" s="453"/>
      <c r="F77" s="453"/>
      <c r="G77" s="453"/>
      <c r="H77" s="453"/>
      <c r="I77" s="453"/>
      <c r="J77" s="453"/>
      <c r="K77" s="453"/>
      <c r="L77" s="453"/>
      <c r="M77" s="453"/>
      <c r="N77" s="453"/>
      <c r="O77" s="453"/>
      <c r="P77" s="436"/>
      <c r="Q77" s="47"/>
      <c r="R77" s="31"/>
      <c r="S77" s="28"/>
      <c r="T77" s="28"/>
    </row>
    <row r="78" spans="1:20" ht="18.75">
      <c r="A78" s="426"/>
      <c r="B78" s="453"/>
      <c r="C78" s="453"/>
      <c r="D78" s="453"/>
      <c r="E78" s="453"/>
      <c r="F78" s="453"/>
      <c r="G78" s="453"/>
      <c r="H78" s="453"/>
      <c r="I78" s="453"/>
      <c r="J78" s="453"/>
      <c r="K78" s="453"/>
      <c r="L78" s="453"/>
      <c r="M78" s="453"/>
      <c r="N78" s="453"/>
      <c r="O78" s="453"/>
      <c r="P78" s="436"/>
      <c r="Q78" s="79"/>
      <c r="R78" s="31"/>
      <c r="S78" s="28"/>
      <c r="T78" s="28"/>
    </row>
    <row r="79" spans="1:20" ht="18.75">
      <c r="A79" s="35"/>
      <c r="B79" s="429" t="s">
        <v>86</v>
      </c>
      <c r="C79" s="429"/>
      <c r="D79" s="429"/>
      <c r="E79" s="429"/>
      <c r="F79" s="429"/>
      <c r="G79" s="429"/>
      <c r="H79" s="429"/>
      <c r="I79" s="429"/>
      <c r="J79" s="429"/>
      <c r="K79" s="429"/>
      <c r="L79" s="429"/>
      <c r="M79" s="429"/>
      <c r="N79" s="429"/>
      <c r="O79" s="429"/>
      <c r="P79" s="425" t="s">
        <v>79</v>
      </c>
      <c r="Q79" s="427" t="s">
        <v>87</v>
      </c>
      <c r="R79" s="427"/>
      <c r="S79" s="28"/>
      <c r="T79" s="28"/>
    </row>
    <row r="80" spans="1:20" ht="18.75">
      <c r="A80" s="35"/>
      <c r="B80" s="429"/>
      <c r="C80" s="429"/>
      <c r="D80" s="429"/>
      <c r="E80" s="429"/>
      <c r="F80" s="429"/>
      <c r="G80" s="429"/>
      <c r="H80" s="429"/>
      <c r="I80" s="429"/>
      <c r="J80" s="429"/>
      <c r="K80" s="429"/>
      <c r="L80" s="429"/>
      <c r="M80" s="429"/>
      <c r="N80" s="429"/>
      <c r="O80" s="429"/>
      <c r="P80" s="425"/>
      <c r="Q80" s="429"/>
      <c r="R80" s="429"/>
      <c r="S80" s="28"/>
      <c r="T80" s="28"/>
    </row>
    <row r="81" spans="1:20" ht="18.75">
      <c r="A81" s="80"/>
      <c r="B81" s="428"/>
      <c r="C81" s="428"/>
      <c r="D81" s="428"/>
      <c r="E81" s="428"/>
      <c r="F81" s="428"/>
      <c r="G81" s="428"/>
      <c r="H81" s="428"/>
      <c r="I81" s="428"/>
      <c r="J81" s="428"/>
      <c r="K81" s="428"/>
      <c r="L81" s="428"/>
      <c r="M81" s="428"/>
      <c r="N81" s="428"/>
      <c r="O81" s="428"/>
      <c r="P81" s="425"/>
      <c r="Q81" s="428"/>
      <c r="R81" s="428"/>
      <c r="S81" s="28"/>
      <c r="T81" s="28"/>
    </row>
    <row r="82" spans="1:20" ht="18.75">
      <c r="A82" s="48"/>
      <c r="B82" s="48"/>
      <c r="C82" s="48"/>
      <c r="D82" s="48"/>
      <c r="E82" s="48"/>
      <c r="F82" s="48"/>
      <c r="G82" s="48"/>
      <c r="H82" s="48"/>
      <c r="I82" s="48"/>
      <c r="J82" s="48"/>
      <c r="K82" s="48"/>
      <c r="L82" s="48"/>
      <c r="M82" s="48"/>
      <c r="N82" s="48"/>
      <c r="O82" s="81"/>
      <c r="P82" s="454" t="s">
        <v>88</v>
      </c>
      <c r="Q82" s="48"/>
      <c r="R82" s="48"/>
      <c r="S82" s="28"/>
      <c r="T82" s="28"/>
    </row>
    <row r="83" spans="1:20" ht="18.75">
      <c r="A83" s="31"/>
      <c r="B83" s="42"/>
      <c r="C83" s="42"/>
      <c r="D83" s="42"/>
      <c r="E83" s="42"/>
      <c r="F83" s="42"/>
      <c r="G83" s="42"/>
      <c r="H83" s="42"/>
      <c r="I83" s="42"/>
      <c r="J83" s="42"/>
      <c r="K83" s="42"/>
      <c r="L83" s="42"/>
      <c r="M83" s="42"/>
      <c r="N83" s="42"/>
      <c r="O83" s="50"/>
      <c r="P83" s="454"/>
      <c r="Q83" s="31"/>
      <c r="R83" s="31"/>
      <c r="S83" s="28"/>
      <c r="T83" s="28"/>
    </row>
    <row r="84" spans="2:20" ht="18.75">
      <c r="B84" s="42"/>
      <c r="C84" s="42"/>
      <c r="D84" s="42"/>
      <c r="E84" s="42"/>
      <c r="F84" s="42"/>
      <c r="G84" s="42"/>
      <c r="H84" s="42"/>
      <c r="I84" s="42"/>
      <c r="J84" s="42"/>
      <c r="K84" s="42"/>
      <c r="L84" s="42"/>
      <c r="M84" s="42"/>
      <c r="N84" s="42"/>
      <c r="O84" s="50"/>
      <c r="P84" s="454"/>
      <c r="Q84" s="31"/>
      <c r="R84" s="31"/>
      <c r="S84" s="28"/>
      <c r="T84" s="28"/>
    </row>
    <row r="85" spans="1:20" ht="18.75">
      <c r="A85" s="42"/>
      <c r="B85" s="42"/>
      <c r="C85" s="42"/>
      <c r="D85" s="42"/>
      <c r="E85" s="42"/>
      <c r="F85" s="42"/>
      <c r="G85" s="42"/>
      <c r="H85" s="42"/>
      <c r="I85" s="42"/>
      <c r="J85" s="42"/>
      <c r="K85" s="42"/>
      <c r="L85" s="42"/>
      <c r="M85" s="42"/>
      <c r="N85" s="42"/>
      <c r="O85" s="50"/>
      <c r="P85" s="454"/>
      <c r="Q85" s="31"/>
      <c r="R85" s="31"/>
      <c r="S85" s="28"/>
      <c r="T85" s="28"/>
    </row>
    <row r="86" spans="1:18" ht="18.75">
      <c r="A86" s="31"/>
      <c r="B86" s="31"/>
      <c r="C86" s="31"/>
      <c r="D86" s="31"/>
      <c r="E86" s="31"/>
      <c r="F86" s="31"/>
      <c r="G86" s="31"/>
      <c r="H86" s="31"/>
      <c r="I86" s="31"/>
      <c r="J86" s="31"/>
      <c r="K86" s="31"/>
      <c r="L86" s="31"/>
      <c r="M86" s="31"/>
      <c r="N86" s="31"/>
      <c r="O86" s="31"/>
      <c r="P86" s="454"/>
      <c r="Q86" s="31"/>
      <c r="R86" s="31"/>
    </row>
    <row r="87" spans="1:18" ht="18.75">
      <c r="A87" s="31"/>
      <c r="B87" s="31"/>
      <c r="C87" s="31"/>
      <c r="D87" s="31"/>
      <c r="E87" s="31"/>
      <c r="F87" s="31"/>
      <c r="G87" s="31"/>
      <c r="H87" s="31"/>
      <c r="I87" s="31"/>
      <c r="J87" s="31"/>
      <c r="K87" s="31"/>
      <c r="L87" s="31"/>
      <c r="M87" s="31"/>
      <c r="N87" s="31"/>
      <c r="O87" s="31"/>
      <c r="P87" s="454"/>
      <c r="Q87" s="31"/>
      <c r="R87" s="31"/>
    </row>
    <row r="88" spans="1:18" ht="18.75">
      <c r="A88" s="31"/>
      <c r="B88" s="31"/>
      <c r="C88" s="31"/>
      <c r="D88" s="31"/>
      <c r="E88" s="31"/>
      <c r="F88" s="31"/>
      <c r="G88" s="31"/>
      <c r="H88" s="31"/>
      <c r="I88" s="31"/>
      <c r="J88" s="31"/>
      <c r="K88" s="31"/>
      <c r="L88" s="31"/>
      <c r="M88" s="31"/>
      <c r="N88" s="31"/>
      <c r="O88" s="31"/>
      <c r="P88" s="454"/>
      <c r="Q88" s="31"/>
      <c r="R88" s="425" t="s">
        <v>89</v>
      </c>
    </row>
    <row r="89" spans="1:18" ht="18.75">
      <c r="A89" s="31"/>
      <c r="B89" s="31"/>
      <c r="C89" s="31"/>
      <c r="D89" s="31"/>
      <c r="E89" s="31"/>
      <c r="F89" s="31"/>
      <c r="G89" s="31"/>
      <c r="H89" s="31"/>
      <c r="I89" s="31"/>
      <c r="J89" s="31"/>
      <c r="K89" s="31"/>
      <c r="L89" s="31"/>
      <c r="M89" s="31"/>
      <c r="N89" s="31"/>
      <c r="O89" s="31"/>
      <c r="P89" s="454"/>
      <c r="Q89" s="31"/>
      <c r="R89" s="425"/>
    </row>
    <row r="90" spans="1:18" ht="19.5">
      <c r="A90" s="31"/>
      <c r="B90" s="31"/>
      <c r="C90" s="31"/>
      <c r="D90" s="31"/>
      <c r="E90" s="31"/>
      <c r="F90" s="31"/>
      <c r="G90" s="82" t="s">
        <v>204</v>
      </c>
      <c r="H90" s="31"/>
      <c r="I90" s="31"/>
      <c r="J90" s="31"/>
      <c r="K90" s="31"/>
      <c r="L90" s="31"/>
      <c r="M90" s="31"/>
      <c r="N90" s="31"/>
      <c r="O90" s="31"/>
      <c r="P90" s="454"/>
      <c r="Q90" s="31"/>
      <c r="R90" s="425"/>
    </row>
    <row r="91" spans="1:18" ht="18.75">
      <c r="A91" s="31"/>
      <c r="B91" s="31"/>
      <c r="C91" s="31"/>
      <c r="D91" s="31"/>
      <c r="E91" s="31"/>
      <c r="F91" s="31"/>
      <c r="G91" s="31"/>
      <c r="H91" s="31"/>
      <c r="I91" s="31"/>
      <c r="J91" s="31"/>
      <c r="K91" s="31"/>
      <c r="L91" s="31"/>
      <c r="M91" s="31"/>
      <c r="N91" s="31"/>
      <c r="O91" s="31"/>
      <c r="P91" s="83"/>
      <c r="Q91" s="31"/>
      <c r="R91" s="425"/>
    </row>
  </sheetData>
  <sheetProtection/>
  <mergeCells count="17">
    <mergeCell ref="C65:L66"/>
    <mergeCell ref="B79:O81"/>
    <mergeCell ref="P79:P81"/>
    <mergeCell ref="B72:O78"/>
    <mergeCell ref="Q79:R81"/>
    <mergeCell ref="P82:P90"/>
    <mergeCell ref="R88:R91"/>
    <mergeCell ref="I47:O50"/>
    <mergeCell ref="P48:P50"/>
    <mergeCell ref="A51:O52"/>
    <mergeCell ref="A53:A78"/>
    <mergeCell ref="K53:O55"/>
    <mergeCell ref="P53:P57"/>
    <mergeCell ref="K56:K61"/>
    <mergeCell ref="L56:O61"/>
    <mergeCell ref="C58:J61"/>
    <mergeCell ref="P58:P78"/>
  </mergeCells>
  <printOptions/>
  <pageMargins left="0.1968503937007874" right="0.1968503937007874" top="0.1968503937007874" bottom="0.1968503937007874" header="0.5118110236220472" footer="0.5118110236220472"/>
  <pageSetup horizontalDpi="600" verticalDpi="600" orientation="landscape" paperSize="9" scale="82" r:id="rId2"/>
  <rowBreaks count="2" manualBreakCount="2">
    <brk id="46" max="15" man="1"/>
    <brk id="91" max="15" man="1"/>
  </rowBreaks>
  <drawing r:id="rId1"/>
</worksheet>
</file>

<file path=xl/worksheets/sheet9.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O47" sqref="O47"/>
    </sheetView>
  </sheetViews>
  <sheetFormatPr defaultColWidth="9.00390625" defaultRowHeight="13.5"/>
  <sheetData/>
  <sheetProtection/>
  <printOptions horizontalCentered="1" verticalCentered="1"/>
  <pageMargins left="0" right="0" top="0.1968503937007874" bottom="0.1968503937007874"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高須是行</Manager>
  <Company>（社）横浜サッカー協会少年委員会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FAリーグ10チーム</dc:title>
  <dc:subject/>
  <dc:creator>高須是行</dc:creator>
  <cp:keywords/>
  <dc:description/>
  <cp:lastModifiedBy>youser</cp:lastModifiedBy>
  <cp:lastPrinted>2017-03-27T08:23:48Z</cp:lastPrinted>
  <dcterms:created xsi:type="dcterms:W3CDTF">2006-09-19T13:50:50Z</dcterms:created>
  <dcterms:modified xsi:type="dcterms:W3CDTF">2017-04-05T10:34:53Z</dcterms:modified>
  <cp:category/>
  <cp:version/>
  <cp:contentType/>
  <cp:contentStatus/>
</cp:coreProperties>
</file>