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11760" activeTab="1"/>
  </bookViews>
  <sheets>
    <sheet name="日程表" sheetId="1" r:id="rId1"/>
    <sheet name="能G諸注意" sheetId="2" r:id="rId2"/>
  </sheets>
  <definedNames>
    <definedName name="_xlnm.Print_Area" localSheetId="0">'日程表'!$A$1:$Z$36</definedName>
    <definedName name="_xlnm.Print_Area" localSheetId="1">'能G諸注意'!$A$1:$T$1</definedName>
  </definedNames>
  <calcPr fullCalcOnLoad="1"/>
</workbook>
</file>

<file path=xl/comments1.xml><?xml version="1.0" encoding="utf-8"?>
<comments xmlns="http://schemas.openxmlformats.org/spreadsheetml/2006/main">
  <authors>
    <author>三井住友建設株式会社</author>
  </authors>
  <commentList>
    <comment ref="A4" authorId="0">
      <text>
        <r>
          <rPr>
            <b/>
            <sz val="9"/>
            <rFont val="ＭＳ Ｐゴシック"/>
            <family val="3"/>
          </rPr>
          <t>クラス名ブロック名を記入してください。</t>
        </r>
        <r>
          <rPr>
            <sz val="9"/>
            <rFont val="ＭＳ Ｐゴシック"/>
            <family val="3"/>
          </rPr>
          <t xml:space="preserve">
</t>
        </r>
      </text>
    </comment>
  </commentList>
</comments>
</file>

<file path=xl/sharedStrings.xml><?xml version="1.0" encoding="utf-8"?>
<sst xmlns="http://schemas.openxmlformats.org/spreadsheetml/2006/main" count="161" uniqueCount="69">
  <si>
    <t>幹事チーム</t>
  </si>
  <si>
    <t>携帯</t>
  </si>
  <si>
    <t>NO</t>
  </si>
  <si>
    <t>チーム名</t>
  </si>
  <si>
    <t>勝</t>
  </si>
  <si>
    <t>負</t>
  </si>
  <si>
    <t>分</t>
  </si>
  <si>
    <t>勝点</t>
  </si>
  <si>
    <t>得点</t>
  </si>
  <si>
    <t>失点</t>
  </si>
  <si>
    <t>得失差</t>
  </si>
  <si>
    <t>順位</t>
  </si>
  <si>
    <t>☆☆</t>
  </si>
  <si>
    <t>－</t>
  </si>
  <si>
    <t>※自動表ですので左下半分のみ記入して下さい。</t>
  </si>
  <si>
    <t>ＮＯ</t>
  </si>
  <si>
    <t>キックオフ</t>
  </si>
  <si>
    <t>予　　選　　リ　　ー　　グ</t>
  </si>
  <si>
    <t>副審</t>
  </si>
  <si>
    <t xml:space="preserve"> </t>
  </si>
  <si>
    <t>-</t>
  </si>
  <si>
    <t>-</t>
  </si>
  <si>
    <t>能見台グランド諸注意事項</t>
  </si>
  <si>
    <t>☆審判は、進行によって変わることがありますのでご協力をお願い致します。</t>
  </si>
  <si>
    <t>☆グランド正門では荷物の積卸し以外は停車しないで下さい。</t>
  </si>
  <si>
    <t>☆控え場所（荷物置場）はチーム名の標示された場所で御願いします、</t>
  </si>
  <si>
    <r>
      <t>☆各チーム共、グランド並びに周辺道路へは各々の</t>
    </r>
    <r>
      <rPr>
        <b/>
        <sz val="10.5"/>
        <color indexed="10"/>
        <rFont val="HG丸ｺﾞｼｯｸM-PRO"/>
        <family val="3"/>
      </rPr>
      <t>キックオフの１時間前まで入場をご遠慮願います。</t>
    </r>
  </si>
  <si>
    <r>
      <t>☆能見台グラウンド周辺道路は</t>
    </r>
    <r>
      <rPr>
        <b/>
        <sz val="10.5"/>
        <color indexed="10"/>
        <rFont val="HG丸ｺﾞｼｯｸM-PRO"/>
        <family val="3"/>
      </rPr>
      <t>駐車可能ですが、近隣住民の方に迷惑をおかけするので、</t>
    </r>
  </si>
  <si>
    <t>☆ゴミ類は必ず各チームで持ち帰って下さい。（グランド内は禁煙です）</t>
  </si>
  <si>
    <t>☆試合当日の緊急電話は、会場へ：</t>
  </si>
  <si>
    <t>富岡ＳＣ</t>
  </si>
  <si>
    <t>担当</t>
  </si>
  <si>
    <t>☆ルールなどは大会要領にしたがって行います。進行にご協力ください。</t>
  </si>
  <si>
    <t>　第４審は主審担当チームにてお願いします。</t>
  </si>
  <si>
    <t>☆グランドは水はけが非常に悪く前日が降雨の場合、泥々になりますのでご承知おき下さい。</t>
  </si>
  <si>
    <t>　また、学校予定地であるため、設備はトイレ、水飲み場があるだけですので皆様にはご不便をおかけ</t>
  </si>
  <si>
    <t>すると思いますが、よろしくお願いいたします。　</t>
  </si>
  <si>
    <t>交通は、京浜急行　能見台駅から氷取沢高校行きバス、能見台1丁目下車が便利です。</t>
  </si>
  <si>
    <t>（所要時間約10分）</t>
  </si>
  <si>
    <t>笹下・釜利谷街道のバス停　下ヶ谷から徒歩5分弱です。</t>
  </si>
  <si>
    <t>（この路線は、金沢文庫、港南台、京急富岡（山側）、上大岡から出ています）</t>
  </si>
  <si>
    <t>☆隣接グランドにて他ブロックの試合を行っていますのでご承知おき願います。</t>
  </si>
  <si>
    <t>富岡SC-A</t>
  </si>
  <si>
    <t>20-5-20</t>
  </si>
  <si>
    <t>Ｌ－３</t>
  </si>
  <si>
    <t>FC杉田-B</t>
  </si>
  <si>
    <t>藤の木SC-B</t>
  </si>
  <si>
    <t>小山台SC</t>
  </si>
  <si>
    <t>サザンFC</t>
  </si>
  <si>
    <t>駐車台数　1　台</t>
  </si>
  <si>
    <t>奥山</t>
  </si>
  <si>
    <t>090-4611－3047</t>
  </si>
  <si>
    <t>☆中止の場合は第一試合開始前の２時間前までに連絡者宛てに電話致します。（小雨は決行します）</t>
  </si>
  <si>
    <r>
      <t>　</t>
    </r>
    <r>
      <rPr>
        <b/>
        <sz val="10.5"/>
        <color indexed="10"/>
        <rFont val="HG丸ｺﾞｼｯｸM-PRO"/>
        <family val="3"/>
      </rPr>
      <t>各チーム１台厳守（応援父兄含む）</t>
    </r>
    <r>
      <rPr>
        <sz val="10.5"/>
        <rFont val="HG丸ｺﾞｼｯｸM-PRO"/>
        <family val="3"/>
      </rPr>
      <t>で御願いします。（駐車係りの指示に従って下さい）</t>
    </r>
  </si>
  <si>
    <t>※グランド近くにショッピンセンターの有料駐車場有り７：００～</t>
  </si>
  <si>
    <t>入場；8:00～</t>
  </si>
  <si>
    <t>能見台グランド（Ｌ面）</t>
  </si>
  <si>
    <t>海側</t>
  </si>
  <si>
    <t>ベンチ</t>
  </si>
  <si>
    <t>山側</t>
  </si>
  <si>
    <t>主審　　　４審</t>
  </si>
  <si>
    <t>サザンFC</t>
  </si>
  <si>
    <t>小山台SC</t>
  </si>
  <si>
    <t>FC杉田-B</t>
  </si>
  <si>
    <t>富岡SC-A</t>
  </si>
  <si>
    <t>藤の木SC-B</t>
  </si>
  <si>
    <t>Ｌ－３</t>
  </si>
  <si>
    <t>予備日；5月6日（土）時間は同じ</t>
  </si>
  <si>
    <t>第73回   あすなろ杯少年サッカー大会</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</si>
</sst>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
    <numFmt numFmtId="177" formatCode="&quot;  &quot;"/>
    <numFmt numFmtId="178" formatCode="[$-411]ggge&quot;年&quot;m&quot;月&quot;d&quot;日&quot;\(aaa\)"/>
    <numFmt numFmtId="179" formatCode="m&quot;月&quot;d&quot;日&quot;\(aaa\)"/>
    <numFmt numFmtId="180" formatCode="dd\(aaa\)"/>
    <numFmt numFmtId="181" formatCode="mmm\-yyyy"/>
  </numFmts>
  <fonts count="63">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sz val="10"/>
      <name val="ＭＳ Ｐゴシック"/>
      <family val="3"/>
    </font>
    <font>
      <b/>
      <sz val="12"/>
      <name val="ＭＳ Ｐゴシック"/>
      <family val="3"/>
    </font>
    <font>
      <sz val="7.5"/>
      <name val="ＭＳ Ｐゴシック"/>
      <family val="3"/>
    </font>
    <font>
      <sz val="14"/>
      <name val="ＭＳ Ｐゴシック"/>
      <family val="3"/>
    </font>
    <font>
      <b/>
      <sz val="9"/>
      <color indexed="10"/>
      <name val="ＭＳ Ｐゴシック"/>
      <family val="3"/>
    </font>
    <font>
      <b/>
      <sz val="7.5"/>
      <name val="ＭＳ Ｐゴシック"/>
      <family val="3"/>
    </font>
    <font>
      <sz val="12"/>
      <name val="ＭＳ Ｐゴシック"/>
      <family val="3"/>
    </font>
    <font>
      <b/>
      <sz val="20"/>
      <color indexed="10"/>
      <name val="ＭＳ Ｐゴシック"/>
      <family val="3"/>
    </font>
    <font>
      <b/>
      <sz val="9"/>
      <name val="ＭＳ Ｐゴシック"/>
      <family val="3"/>
    </font>
    <font>
      <sz val="9"/>
      <name val="ＭＳ Ｐゴシック"/>
      <family val="3"/>
    </font>
    <font>
      <sz val="11"/>
      <name val="HG丸ｺﾞｼｯｸM-PRO"/>
      <family val="3"/>
    </font>
    <font>
      <sz val="10.5"/>
      <name val="HG丸ｺﾞｼｯｸM-PRO"/>
      <family val="3"/>
    </font>
    <font>
      <u val="single"/>
      <sz val="11"/>
      <color indexed="12"/>
      <name val="ＭＳ Ｐゴシック"/>
      <family val="3"/>
    </font>
    <font>
      <sz val="12"/>
      <name val="HG創英角ﾎﾟｯﾌﾟ体"/>
      <family val="3"/>
    </font>
    <font>
      <b/>
      <sz val="10.5"/>
      <color indexed="10"/>
      <name val="HG丸ｺﾞｼｯｸM-PRO"/>
      <family val="3"/>
    </font>
    <font>
      <sz val="14"/>
      <name val="HGS創英角ﾎﾟｯﾌﾟ体"/>
      <family val="3"/>
    </font>
    <font>
      <sz val="11"/>
      <name val="HGS創英角ﾎﾟｯﾌﾟ体"/>
      <family val="3"/>
    </font>
    <font>
      <b/>
      <sz val="12"/>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10"/>
      <name val="HG丸ｺﾞｼｯｸM-PRO"/>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5"/>
      <color rgb="FFFF0000"/>
      <name val="HG丸ｺﾞｼｯｸM-PRO"/>
      <family val="3"/>
    </font>
    <font>
      <b/>
      <sz val="11"/>
      <color rgb="FFFF0000"/>
      <name val="ＭＳ Ｐゴシック"/>
      <family val="3"/>
    </font>
    <font>
      <sz val="11"/>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medium">
        <color rgb="FFFF0000"/>
      </top>
      <bottom>
        <color indexed="63"/>
      </bottom>
    </border>
    <border>
      <left>
        <color indexed="63"/>
      </left>
      <right style="thin"/>
      <top style="medium">
        <color rgb="FFFF0000"/>
      </top>
      <bottom>
        <color indexed="63"/>
      </bottom>
    </border>
    <border>
      <left style="thin"/>
      <right style="thin"/>
      <top style="thin"/>
      <bottom>
        <color indexed="63"/>
      </bottom>
    </border>
    <border>
      <left>
        <color indexed="63"/>
      </left>
      <right style="medium">
        <color rgb="FFFF0000"/>
      </right>
      <top>
        <color indexed="63"/>
      </top>
      <bottom style="thin"/>
    </border>
    <border>
      <left style="medium">
        <color rgb="FFFF0000"/>
      </left>
      <right>
        <color indexed="63"/>
      </right>
      <top>
        <color indexed="63"/>
      </top>
      <bottom style="thin"/>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style="thin"/>
      <right>
        <color indexed="63"/>
      </right>
      <top>
        <color indexed="63"/>
      </top>
      <bottom>
        <color indexed="63"/>
      </bottom>
    </border>
    <border>
      <left style="thin"/>
      <right style="thin"/>
      <top style="thin">
        <color indexed="8"/>
      </top>
      <bottom>
        <color indexed="63"/>
      </bottom>
    </border>
    <border>
      <left style="thin"/>
      <right style="thin"/>
      <top>
        <color indexed="63"/>
      </top>
      <bottom style="thin">
        <color indexed="8"/>
      </bottom>
    </border>
    <border>
      <left>
        <color indexed="63"/>
      </left>
      <right style="thin">
        <color indexed="8"/>
      </right>
      <top style="thin"/>
      <bottom>
        <color indexed="63"/>
      </bottom>
    </border>
    <border>
      <left>
        <color indexed="63"/>
      </left>
      <right style="thin">
        <color indexed="8"/>
      </right>
      <top>
        <color indexed="63"/>
      </top>
      <bottom style="thin"/>
    </border>
    <border>
      <left style="thin">
        <color indexed="8"/>
      </left>
      <right>
        <color indexed="63"/>
      </right>
      <top style="thin"/>
      <bottom>
        <color indexed="63"/>
      </bottom>
    </border>
    <border>
      <left style="thin">
        <color indexed="8"/>
      </left>
      <right>
        <color indexed="63"/>
      </right>
      <top style="thin"/>
      <bottom style="thin"/>
    </border>
    <border>
      <left>
        <color indexed="63"/>
      </left>
      <right style="thin">
        <color indexed="8"/>
      </right>
      <top style="thin"/>
      <bottom style="thin"/>
    </border>
  </borders>
  <cellStyleXfs count="70">
    <xf numFmtId="0" fontId="0" fillId="0" borderId="0">
      <alignment vertical="center"/>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40" fillId="0" borderId="0" applyFont="0" applyFill="0" applyBorder="0" applyAlignment="0" applyProtection="0"/>
    <xf numFmtId="0" fontId="16" fillId="0" borderId="0" applyNumberFormat="0" applyFill="0" applyBorder="0" applyAlignment="0" applyProtection="0"/>
    <xf numFmtId="0" fontId="45" fillId="0" borderId="0" applyNumberFormat="0" applyFill="0" applyBorder="0" applyAlignment="0" applyProtection="0"/>
    <xf numFmtId="0" fontId="4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40" fillId="0" borderId="0" applyFont="0" applyFill="0" applyBorder="0" applyAlignment="0" applyProtection="0"/>
    <xf numFmtId="40" fontId="4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40" fillId="0" borderId="0" applyFont="0" applyFill="0" applyBorder="0" applyAlignment="0" applyProtection="0"/>
    <xf numFmtId="8" fontId="40" fillId="0" borderId="0" applyFont="0" applyFill="0" applyBorder="0" applyAlignment="0" applyProtection="0"/>
    <xf numFmtId="0" fontId="56"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0" borderId="0" applyNumberFormat="0" applyFill="0" applyBorder="0" applyAlignment="0" applyProtection="0"/>
    <xf numFmtId="0" fontId="58" fillId="32" borderId="0" applyNumberFormat="0" applyBorder="0" applyAlignment="0" applyProtection="0"/>
  </cellStyleXfs>
  <cellXfs count="146">
    <xf numFmtId="0" fontId="0" fillId="0" borderId="0" xfId="0" applyAlignment="1">
      <alignment vertical="center"/>
    </xf>
    <xf numFmtId="0" fontId="3" fillId="0" borderId="0" xfId="0" applyFont="1" applyAlignment="1">
      <alignment/>
    </xf>
    <xf numFmtId="0" fontId="0" fillId="0" borderId="0" xfId="0" applyFont="1" applyAlignment="1">
      <alignment vertical="center"/>
    </xf>
    <xf numFmtId="0" fontId="3" fillId="0" borderId="0" xfId="0" applyFont="1" applyFill="1" applyAlignment="1">
      <alignment/>
    </xf>
    <xf numFmtId="0" fontId="0" fillId="0" borderId="0" xfId="0" applyFont="1" applyFill="1" applyAlignment="1">
      <alignment vertical="center"/>
    </xf>
    <xf numFmtId="0" fontId="4"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shrinkToFit="1"/>
    </xf>
    <xf numFmtId="0" fontId="6" fillId="0" borderId="11" xfId="0" applyFont="1" applyFill="1" applyBorder="1" applyAlignment="1">
      <alignment horizontal="center" vertical="center"/>
    </xf>
    <xf numFmtId="49" fontId="6" fillId="0" borderId="11" xfId="0" applyNumberFormat="1"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Border="1" applyAlignment="1">
      <alignment horizontal="center" vertical="center"/>
    </xf>
    <xf numFmtId="49" fontId="8" fillId="0" borderId="0" xfId="0" applyNumberFormat="1" applyFont="1" applyFill="1" applyBorder="1" applyAlignment="1">
      <alignment horizontal="left" vertical="center"/>
    </xf>
    <xf numFmtId="0" fontId="9" fillId="0" borderId="0" xfId="0" applyFont="1" applyFill="1" applyAlignment="1">
      <alignment horizontal="center" vertical="center"/>
    </xf>
    <xf numFmtId="49" fontId="9" fillId="0" borderId="0" xfId="0" applyNumberFormat="1" applyFont="1" applyFill="1" applyAlignment="1">
      <alignment horizontal="center" vertical="center"/>
    </xf>
    <xf numFmtId="49" fontId="6" fillId="0" borderId="0" xfId="0" applyNumberFormat="1" applyFont="1" applyFill="1" applyAlignment="1">
      <alignment horizontal="center" vertical="center"/>
    </xf>
    <xf numFmtId="0" fontId="6" fillId="0" borderId="0" xfId="0" applyFont="1" applyFill="1" applyAlignment="1">
      <alignment horizontal="center" vertical="center" wrapText="1"/>
    </xf>
    <xf numFmtId="0" fontId="3" fillId="0" borderId="0" xfId="0" applyFont="1" applyFill="1" applyAlignment="1">
      <alignment horizontal="center" vertical="center"/>
    </xf>
    <xf numFmtId="20" fontId="7" fillId="0" borderId="14" xfId="0" applyNumberFormat="1" applyFont="1" applyBorder="1" applyAlignment="1">
      <alignment horizontal="center" vertical="center"/>
    </xf>
    <xf numFmtId="0" fontId="3"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20" fontId="0" fillId="0" borderId="0" xfId="0" applyNumberFormat="1" applyFont="1" applyBorder="1" applyAlignment="1">
      <alignment horizontal="center" vertical="center"/>
    </xf>
    <xf numFmtId="0" fontId="10" fillId="0" borderId="15" xfId="65" applyFont="1" applyBorder="1" applyAlignment="1">
      <alignment horizontal="center" vertical="center"/>
      <protection/>
    </xf>
    <xf numFmtId="0" fontId="10" fillId="0" borderId="0" xfId="65" applyFont="1" applyBorder="1" applyAlignment="1">
      <alignment horizontal="center" vertical="center"/>
      <protection/>
    </xf>
    <xf numFmtId="49" fontId="7" fillId="0" borderId="0" xfId="0" applyNumberFormat="1" applyFont="1" applyBorder="1" applyAlignment="1">
      <alignment horizontal="center" vertical="center"/>
    </xf>
    <xf numFmtId="0" fontId="7" fillId="0" borderId="0"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Font="1" applyAlignment="1">
      <alignment/>
    </xf>
    <xf numFmtId="0" fontId="15" fillId="0" borderId="0" xfId="0" applyFont="1" applyAlignment="1">
      <alignment vertical="center"/>
    </xf>
    <xf numFmtId="0" fontId="14" fillId="0" borderId="0" xfId="0" applyFont="1" applyAlignment="1">
      <alignment vertical="center"/>
    </xf>
    <xf numFmtId="0" fontId="0" fillId="0" borderId="0" xfId="0" applyAlignment="1">
      <alignment/>
    </xf>
    <xf numFmtId="0" fontId="15" fillId="34" borderId="0" xfId="0" applyFont="1" applyFill="1" applyAlignment="1">
      <alignment vertical="center"/>
    </xf>
    <xf numFmtId="0" fontId="15" fillId="34" borderId="0" xfId="64" applyFont="1" applyFill="1">
      <alignment vertical="center"/>
      <protection/>
    </xf>
    <xf numFmtId="0" fontId="15" fillId="0" borderId="0" xfId="64" applyFont="1">
      <alignment vertical="center"/>
      <protection/>
    </xf>
    <xf numFmtId="0" fontId="17" fillId="0" borderId="0" xfId="0" applyFont="1" applyAlignment="1">
      <alignment vertical="center"/>
    </xf>
    <xf numFmtId="0" fontId="17" fillId="0" borderId="0" xfId="0" applyFont="1" applyAlignment="1">
      <alignment vertical="top"/>
    </xf>
    <xf numFmtId="0" fontId="17" fillId="0" borderId="0" xfId="0" applyFont="1" applyAlignment="1">
      <alignment/>
    </xf>
    <xf numFmtId="0" fontId="59" fillId="0" borderId="0" xfId="0" applyFont="1" applyAlignment="1">
      <alignment vertical="center"/>
    </xf>
    <xf numFmtId="0" fontId="14" fillId="0" borderId="0" xfId="0" applyFont="1" applyAlignment="1">
      <alignment/>
    </xf>
    <xf numFmtId="0" fontId="0" fillId="0" borderId="0" xfId="67" applyFont="1" applyAlignment="1">
      <alignment horizontal="center" vertical="center"/>
      <protection/>
    </xf>
    <xf numFmtId="0" fontId="20" fillId="0" borderId="0" xfId="67" applyFont="1" applyBorder="1" applyAlignment="1">
      <alignment horizontal="center" vertical="center"/>
      <protection/>
    </xf>
    <xf numFmtId="49" fontId="4" fillId="0" borderId="0" xfId="0" applyNumberFormat="1" applyFont="1" applyBorder="1" applyAlignment="1">
      <alignment/>
    </xf>
    <xf numFmtId="0" fontId="1" fillId="0" borderId="11" xfId="0" applyFont="1" applyFill="1" applyBorder="1" applyAlignment="1">
      <alignment vertical="center" shrinkToFit="1"/>
    </xf>
    <xf numFmtId="0" fontId="1" fillId="0" borderId="0" xfId="0" applyFont="1" applyFill="1" applyBorder="1" applyAlignment="1">
      <alignment vertical="center" shrinkToFit="1"/>
    </xf>
    <xf numFmtId="0" fontId="15" fillId="0" borderId="0" xfId="63" applyFont="1" applyAlignment="1">
      <alignment vertical="center"/>
      <protection/>
    </xf>
    <xf numFmtId="0" fontId="0" fillId="0" borderId="0" xfId="0" applyAlignment="1">
      <alignment vertical="center"/>
    </xf>
    <xf numFmtId="0" fontId="15" fillId="0" borderId="0" xfId="63" applyFont="1" applyAlignment="1">
      <alignment horizontal="left" vertical="center"/>
      <protection/>
    </xf>
    <xf numFmtId="0" fontId="15" fillId="0" borderId="0" xfId="0" applyFont="1" applyAlignment="1">
      <alignment horizontal="left" vertical="center"/>
    </xf>
    <xf numFmtId="0" fontId="15" fillId="35" borderId="0" xfId="0" applyFont="1" applyFill="1" applyAlignment="1">
      <alignment vertical="center"/>
    </xf>
    <xf numFmtId="49" fontId="21" fillId="0" borderId="16" xfId="0" applyNumberFormat="1" applyFont="1" applyBorder="1" applyAlignment="1">
      <alignment vertical="center"/>
    </xf>
    <xf numFmtId="49" fontId="21" fillId="0" borderId="17" xfId="0" applyNumberFormat="1" applyFont="1" applyBorder="1" applyAlignment="1">
      <alignment vertical="center"/>
    </xf>
    <xf numFmtId="49" fontId="5" fillId="0" borderId="17" xfId="0" applyNumberFormat="1" applyFont="1" applyBorder="1" applyAlignment="1">
      <alignment horizontal="center" vertical="center"/>
    </xf>
    <xf numFmtId="49" fontId="21" fillId="0" borderId="10" xfId="0" applyNumberFormat="1" applyFont="1" applyBorder="1" applyAlignment="1">
      <alignment vertical="center"/>
    </xf>
    <xf numFmtId="49" fontId="10" fillId="0" borderId="16" xfId="0" applyNumberFormat="1" applyFont="1" applyBorder="1" applyAlignment="1">
      <alignment vertical="center"/>
    </xf>
    <xf numFmtId="49" fontId="10" fillId="0" borderId="17" xfId="0" applyNumberFormat="1" applyFont="1" applyBorder="1" applyAlignment="1">
      <alignment vertical="center"/>
    </xf>
    <xf numFmtId="49" fontId="10" fillId="0" borderId="10" xfId="0" applyNumberFormat="1" applyFont="1" applyBorder="1" applyAlignment="1">
      <alignment vertical="center"/>
    </xf>
    <xf numFmtId="49" fontId="5" fillId="0" borderId="16" xfId="0" applyNumberFormat="1" applyFont="1" applyBorder="1" applyAlignment="1">
      <alignment vertical="center"/>
    </xf>
    <xf numFmtId="49" fontId="5" fillId="0" borderId="17" xfId="0" applyNumberFormat="1" applyFont="1" applyBorder="1" applyAlignment="1">
      <alignment vertical="center"/>
    </xf>
    <xf numFmtId="49" fontId="5" fillId="0" borderId="10" xfId="0" applyNumberFormat="1" applyFont="1" applyBorder="1" applyAlignment="1">
      <alignment vertical="center"/>
    </xf>
    <xf numFmtId="0" fontId="0" fillId="0" borderId="0" xfId="0" applyFont="1" applyAlignment="1">
      <alignment horizontal="center"/>
    </xf>
    <xf numFmtId="0" fontId="0" fillId="0" borderId="0" xfId="0" applyFont="1" applyAlignment="1">
      <alignment horizontal="center" shrinkToFit="1"/>
    </xf>
    <xf numFmtId="0" fontId="10" fillId="0" borderId="14" xfId="0" applyFont="1" applyFill="1" applyBorder="1" applyAlignment="1">
      <alignment horizontal="center" vertical="center"/>
    </xf>
    <xf numFmtId="0" fontId="10" fillId="0" borderId="18" xfId="0" applyFont="1" applyBorder="1" applyAlignment="1">
      <alignment horizontal="center" vertical="center"/>
    </xf>
    <xf numFmtId="176" fontId="5" fillId="0" borderId="11" xfId="0" applyNumberFormat="1" applyFont="1" applyFill="1" applyBorder="1" applyAlignment="1">
      <alignment/>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10" fillId="0" borderId="23" xfId="0" applyFont="1" applyBorder="1" applyAlignment="1">
      <alignment horizontal="center" vertical="center"/>
    </xf>
    <xf numFmtId="0" fontId="10" fillId="0" borderId="18" xfId="0" applyFont="1" applyBorder="1" applyAlignment="1">
      <alignment horizontal="center" vertical="center"/>
    </xf>
    <xf numFmtId="0" fontId="10" fillId="0" borderId="14" xfId="0" applyFont="1" applyBorder="1" applyAlignment="1">
      <alignment horizontal="center" vertical="center"/>
    </xf>
    <xf numFmtId="0" fontId="0" fillId="0" borderId="0" xfId="0" applyFont="1" applyAlignment="1">
      <alignment horizontal="center" vertical="center"/>
    </xf>
    <xf numFmtId="0" fontId="20" fillId="0" borderId="11" xfId="67" applyFont="1" applyBorder="1" applyAlignment="1">
      <alignment horizontal="center" vertical="center"/>
      <protection/>
    </xf>
    <xf numFmtId="0" fontId="1" fillId="0" borderId="11" xfId="0" applyFont="1" applyBorder="1" applyAlignment="1">
      <alignment horizontal="center" vertical="center" shrinkToFit="1"/>
    </xf>
    <xf numFmtId="0" fontId="0" fillId="0" borderId="11" xfId="0"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0" xfId="0" applyFont="1" applyBorder="1" applyAlignment="1">
      <alignment horizontal="center" vertical="center" shrinkToFit="1"/>
    </xf>
    <xf numFmtId="179" fontId="5" fillId="0" borderId="11" xfId="66" applyNumberFormat="1" applyFont="1" applyFill="1" applyBorder="1" applyAlignment="1">
      <alignment horizontal="center"/>
      <protection/>
    </xf>
    <xf numFmtId="0" fontId="0" fillId="0" borderId="0" xfId="0" applyFont="1" applyFill="1" applyAlignment="1">
      <alignment horizontal="center" vertical="center"/>
    </xf>
    <xf numFmtId="0" fontId="5" fillId="0" borderId="11" xfId="66" applyFont="1" applyFill="1" applyBorder="1" applyAlignment="1">
      <alignment horizontal="center" shrinkToFit="1"/>
      <protection/>
    </xf>
    <xf numFmtId="0" fontId="5" fillId="0" borderId="24" xfId="66" applyFont="1" applyFill="1" applyBorder="1" applyAlignment="1">
      <alignment horizontal="center" shrinkToFit="1"/>
      <protection/>
    </xf>
    <xf numFmtId="14" fontId="0" fillId="0" borderId="25" xfId="0" applyNumberFormat="1" applyFill="1" applyBorder="1" applyAlignment="1" quotePrefix="1">
      <alignment horizontal="center" vertical="center"/>
    </xf>
    <xf numFmtId="0" fontId="0" fillId="0" borderId="11" xfId="0" applyFont="1" applyFill="1" applyBorder="1" applyAlignment="1">
      <alignment horizontal="center" vertical="center"/>
    </xf>
    <xf numFmtId="49" fontId="5" fillId="0" borderId="11" xfId="0" applyNumberFormat="1" applyFont="1" applyFill="1" applyBorder="1" applyAlignment="1">
      <alignment horizontal="center"/>
    </xf>
    <xf numFmtId="0" fontId="60" fillId="0" borderId="26" xfId="0" applyFont="1" applyFill="1" applyBorder="1" applyAlignment="1">
      <alignment horizontal="center" vertical="center"/>
    </xf>
    <xf numFmtId="0" fontId="60" fillId="0" borderId="27" xfId="0" applyFont="1" applyFill="1" applyBorder="1" applyAlignment="1">
      <alignment horizontal="center" vertical="center"/>
    </xf>
    <xf numFmtId="0" fontId="60" fillId="0" borderId="28" xfId="0" applyFont="1" applyFill="1" applyBorder="1" applyAlignment="1">
      <alignment horizontal="center" vertical="center"/>
    </xf>
    <xf numFmtId="0" fontId="10" fillId="0" borderId="16"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4" fillId="0" borderId="16" xfId="0" applyFont="1" applyBorder="1" applyAlignment="1">
      <alignment horizontal="center" vertical="center" shrinkToFit="1"/>
    </xf>
    <xf numFmtId="0" fontId="4" fillId="0" borderId="10" xfId="0" applyFont="1" applyBorder="1" applyAlignment="1">
      <alignment horizontal="center" vertical="center" shrinkToFit="1"/>
    </xf>
    <xf numFmtId="0" fontId="0" fillId="0" borderId="0" xfId="0" applyFont="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ill="1" applyAlignment="1">
      <alignment horizontal="center" shrinkToFit="1"/>
    </xf>
    <xf numFmtId="0" fontId="0" fillId="0" borderId="0" xfId="0" applyFont="1" applyFill="1" applyAlignment="1">
      <alignment horizontal="center" shrinkToFit="1"/>
    </xf>
    <xf numFmtId="0" fontId="0" fillId="0" borderId="0" xfId="67" applyFont="1" applyAlignment="1">
      <alignment horizontal="center" vertical="center"/>
      <protection/>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0" xfId="0" applyFont="1" applyBorder="1" applyAlignment="1">
      <alignment horizontal="center" vertical="center"/>
    </xf>
    <xf numFmtId="0" fontId="0" fillId="36" borderId="15" xfId="0" applyFill="1" applyBorder="1" applyAlignment="1">
      <alignment horizontal="left" vertical="top"/>
    </xf>
    <xf numFmtId="0" fontId="11" fillId="0" borderId="29" xfId="0" applyFont="1" applyFill="1" applyBorder="1" applyAlignment="1">
      <alignment horizontal="center" vertical="center"/>
    </xf>
    <xf numFmtId="0" fontId="6" fillId="0" borderId="3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0" borderId="19"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31" xfId="0" applyFont="1" applyFill="1" applyBorder="1" applyAlignment="1">
      <alignment horizontal="center" vertical="center" wrapText="1"/>
    </xf>
    <xf numFmtId="0" fontId="61" fillId="0" borderId="14" xfId="0" applyFont="1" applyBorder="1" applyAlignment="1">
      <alignment horizontal="center" vertical="center" shrinkToFit="1"/>
    </xf>
    <xf numFmtId="0" fontId="6" fillId="33" borderId="23"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3" fillId="0" borderId="29" xfId="0" applyFont="1" applyFill="1" applyBorder="1" applyAlignment="1">
      <alignment horizontal="center" vertical="center"/>
    </xf>
    <xf numFmtId="0" fontId="6" fillId="0" borderId="19"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0" fillId="0" borderId="30" xfId="0" applyFont="1" applyFill="1" applyBorder="1" applyAlignment="1">
      <alignment horizontal="center" vertical="center"/>
    </xf>
    <xf numFmtId="0" fontId="10" fillId="0" borderId="18" xfId="0" applyFont="1" applyFill="1" applyBorder="1" applyAlignment="1">
      <alignment horizontal="center" vertical="center"/>
    </xf>
    <xf numFmtId="0" fontId="61" fillId="0" borderId="14" xfId="0" applyFont="1" applyFill="1" applyBorder="1" applyAlignment="1">
      <alignment horizontal="center" vertical="center" shrinkToFit="1"/>
    </xf>
    <xf numFmtId="0" fontId="10" fillId="0" borderId="31" xfId="0" applyFont="1" applyFill="1" applyBorder="1" applyAlignment="1">
      <alignment horizontal="center" vertical="center"/>
    </xf>
    <xf numFmtId="0" fontId="6" fillId="0" borderId="34" xfId="0" applyFont="1" applyFill="1" applyBorder="1" applyAlignment="1">
      <alignment horizontal="center" vertical="center" wrapText="1"/>
    </xf>
    <xf numFmtId="0" fontId="61" fillId="0" borderId="14" xfId="0" applyFont="1" applyBorder="1" applyAlignment="1">
      <alignment vertical="center" shrinkToFit="1"/>
    </xf>
    <xf numFmtId="0" fontId="4" fillId="0" borderId="35"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0" fontId="19" fillId="0" borderId="0" xfId="0" applyFont="1" applyAlignment="1">
      <alignment horizontal="center" vertical="center"/>
    </xf>
    <xf numFmtId="0" fontId="4" fillId="0" borderId="16" xfId="0" applyFont="1" applyFill="1" applyBorder="1" applyAlignment="1">
      <alignment horizontal="center" vertical="center" shrinkToFit="1"/>
    </xf>
    <xf numFmtId="0" fontId="10" fillId="0" borderId="23" xfId="0" applyFont="1" applyFill="1" applyBorder="1" applyAlignment="1">
      <alignment horizontal="center" vertical="center"/>
    </xf>
    <xf numFmtId="0" fontId="0" fillId="35" borderId="11" xfId="0" applyFill="1" applyBorder="1" applyAlignment="1">
      <alignment horizontal="center" vertical="center" shrinkToFit="1"/>
    </xf>
    <xf numFmtId="0" fontId="0" fillId="35" borderId="11" xfId="0" applyFont="1" applyFill="1" applyBorder="1" applyAlignment="1">
      <alignment horizontal="center" vertical="center" shrinkToFi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041011平成１６年度国チビ星取表(配信用）" xfId="64"/>
    <cellStyle name="標準_31星取対戦" xfId="65"/>
    <cellStyle name="標準_36横浜春季星取表７チーム（旭）" xfId="66"/>
    <cellStyle name="標準_39国チビ星取高須"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E55"/>
  <sheetViews>
    <sheetView showGridLines="0" view="pageBreakPreview" zoomScaleSheetLayoutView="100" zoomScalePageLayoutView="0" workbookViewId="0" topLeftCell="A1">
      <selection activeCell="Y3" sqref="Y3:Z3"/>
    </sheetView>
  </sheetViews>
  <sheetFormatPr defaultColWidth="9.00390625" defaultRowHeight="13.5"/>
  <cols>
    <col min="1" max="1" width="6.50390625" style="33" customWidth="1"/>
    <col min="2" max="2" width="12.875" style="33" customWidth="1"/>
    <col min="3" max="25" width="3.125" style="33" customWidth="1"/>
    <col min="26" max="26" width="3.375" style="23" customWidth="1"/>
    <col min="27" max="16384" width="9.00390625" style="2" customWidth="1"/>
  </cols>
  <sheetData>
    <row r="1" ht="13.5"/>
    <row r="2" spans="1:26" ht="35.25" customHeight="1">
      <c r="A2" s="141" t="s">
        <v>68</v>
      </c>
      <c r="B2" s="141"/>
      <c r="C2" s="141"/>
      <c r="D2" s="141"/>
      <c r="E2" s="141"/>
      <c r="F2" s="141"/>
      <c r="G2" s="141"/>
      <c r="H2" s="141"/>
      <c r="I2" s="141"/>
      <c r="J2" s="141"/>
      <c r="K2" s="141"/>
      <c r="L2" s="141"/>
      <c r="M2" s="141"/>
      <c r="N2" s="141"/>
      <c r="O2" s="141"/>
      <c r="P2" s="141"/>
      <c r="Q2" s="141"/>
      <c r="R2" s="141"/>
      <c r="S2" s="141"/>
      <c r="T2" s="141"/>
      <c r="U2" s="141"/>
      <c r="V2" s="141"/>
      <c r="W2" s="141"/>
      <c r="X2" s="141"/>
      <c r="Y2" s="141"/>
      <c r="Z2" s="1"/>
    </row>
    <row r="3" spans="1:31" s="4" customFormat="1" ht="21.75" customHeight="1">
      <c r="A3" s="107"/>
      <c r="B3" s="107"/>
      <c r="C3" s="107"/>
      <c r="D3" s="107"/>
      <c r="E3" s="107"/>
      <c r="F3" s="107"/>
      <c r="G3" s="107"/>
      <c r="H3" s="107"/>
      <c r="I3" s="107"/>
      <c r="J3" s="107"/>
      <c r="K3" s="107"/>
      <c r="L3" s="102" t="s">
        <v>0</v>
      </c>
      <c r="M3" s="102"/>
      <c r="N3" s="102"/>
      <c r="O3" s="103" t="s">
        <v>30</v>
      </c>
      <c r="P3" s="103"/>
      <c r="Q3" s="103"/>
      <c r="R3" s="104" t="s">
        <v>31</v>
      </c>
      <c r="S3" s="104"/>
      <c r="T3" s="105" t="s">
        <v>50</v>
      </c>
      <c r="U3" s="106"/>
      <c r="V3" s="106"/>
      <c r="W3" s="106"/>
      <c r="X3" s="106"/>
      <c r="Y3" s="88"/>
      <c r="Z3" s="88"/>
      <c r="AA3" s="81"/>
      <c r="AB3" s="81"/>
      <c r="AC3" s="81"/>
      <c r="AD3" s="81"/>
      <c r="AE3" s="81"/>
    </row>
    <row r="4" spans="1:31" s="4" customFormat="1" ht="23.25" customHeight="1">
      <c r="A4" s="82" t="s">
        <v>44</v>
      </c>
      <c r="B4" s="82"/>
      <c r="C4" s="46"/>
      <c r="D4" s="46"/>
      <c r="E4" s="45"/>
      <c r="F4" s="45"/>
      <c r="G4" s="45"/>
      <c r="H4" s="45"/>
      <c r="I4" s="45"/>
      <c r="J4" s="45"/>
      <c r="K4" s="45"/>
      <c r="L4" s="65"/>
      <c r="M4" s="66"/>
      <c r="N4" s="66"/>
      <c r="O4" s="66"/>
      <c r="P4" s="66"/>
      <c r="Q4" s="66"/>
      <c r="R4" s="83" t="s">
        <v>1</v>
      </c>
      <c r="S4" s="83"/>
      <c r="T4" s="84" t="s">
        <v>51</v>
      </c>
      <c r="U4" s="85"/>
      <c r="V4" s="85"/>
      <c r="W4" s="85"/>
      <c r="X4" s="85"/>
      <c r="Y4" s="48"/>
      <c r="Z4" s="49"/>
      <c r="AA4" s="86"/>
      <c r="AB4" s="86"/>
      <c r="AC4" s="86"/>
      <c r="AD4" s="86"/>
      <c r="AE4" s="86"/>
    </row>
    <row r="5" spans="1:26" ht="24.75" customHeight="1">
      <c r="A5" s="67" t="s">
        <v>2</v>
      </c>
      <c r="B5" s="5" t="s">
        <v>3</v>
      </c>
      <c r="C5" s="142" t="str">
        <f>IF(B6="","",B6)</f>
        <v>富岡SC-A</v>
      </c>
      <c r="D5" s="139"/>
      <c r="E5" s="140"/>
      <c r="F5" s="138" t="str">
        <f>IF(B8="","",B8)</f>
        <v>FC杉田-B</v>
      </c>
      <c r="G5" s="139"/>
      <c r="H5" s="140"/>
      <c r="I5" s="138" t="str">
        <f>IF(B10="","",B10)</f>
        <v>藤の木SC-B</v>
      </c>
      <c r="J5" s="139"/>
      <c r="K5" s="140"/>
      <c r="L5" s="138" t="str">
        <f>IF(B12="","",B12)</f>
        <v>小山台SC</v>
      </c>
      <c r="M5" s="139"/>
      <c r="N5" s="140"/>
      <c r="O5" s="138" t="str">
        <f>IF(B14="","",B14)</f>
        <v>サザンFC</v>
      </c>
      <c r="P5" s="139"/>
      <c r="Q5" s="140"/>
      <c r="R5" s="6" t="s">
        <v>4</v>
      </c>
      <c r="S5" s="6" t="s">
        <v>5</v>
      </c>
      <c r="T5" s="6" t="s">
        <v>6</v>
      </c>
      <c r="U5" s="7" t="s">
        <v>7</v>
      </c>
      <c r="V5" s="8" t="s">
        <v>8</v>
      </c>
      <c r="W5" s="8" t="s">
        <v>9</v>
      </c>
      <c r="X5" s="9" t="s">
        <v>10</v>
      </c>
      <c r="Y5" s="7" t="s">
        <v>11</v>
      </c>
      <c r="Z5" s="3"/>
    </row>
    <row r="6" spans="1:26" ht="24.75" customHeight="1">
      <c r="A6" s="143">
        <v>1</v>
      </c>
      <c r="B6" s="122" t="s">
        <v>42</v>
      </c>
      <c r="C6" s="126" t="s">
        <v>12</v>
      </c>
      <c r="D6" s="127"/>
      <c r="E6" s="128"/>
      <c r="F6" s="136">
        <f>IF(C8="○","●",IF(C8="●","○",IF(C8="","","△")))</f>
      </c>
      <c r="G6" s="127"/>
      <c r="H6" s="128"/>
      <c r="I6" s="136">
        <f>IF(C10="○","●",IF(C10="●","○",IF(C10="","","△")))</f>
      </c>
      <c r="J6" s="127"/>
      <c r="K6" s="128"/>
      <c r="L6" s="136">
        <f>IF(C12="○","●",IF(C12="●","○",IF(C12="","","△")))</f>
      </c>
      <c r="M6" s="127"/>
      <c r="N6" s="128"/>
      <c r="O6" s="136">
        <f>IF(C14="○","●",IF(C14="●","○",IF(C14="","","△")))</f>
      </c>
      <c r="P6" s="127"/>
      <c r="Q6" s="128"/>
      <c r="R6" s="115">
        <f>IF(COUNTIF(C6:Q6,"")=14,"",COUNTIF(C6:Q6,"○"))</f>
      </c>
      <c r="S6" s="115">
        <f>IF(COUNTIF(C6:Q6,"")=14,"",COUNTIF(C6:Q6,"●"))</f>
      </c>
      <c r="T6" s="115">
        <f>IF(COUNTIF(C6:Q6,"")=14,"",COUNTIF(C6:Q6,"△"))</f>
      </c>
      <c r="U6" s="123">
        <f>IF(R6="","",R6*3+T6)</f>
      </c>
      <c r="V6" s="113">
        <f>IF(COUNTIF(C6:Q6,"")=14,"",IF(C7="",0,C7)+IF(F7="",0,F7)+IF(I7="",0,I7)+IF(L7="",0,L7)+IF(O7="",0,O7))</f>
      </c>
      <c r="W6" s="113">
        <f>IF(COUNTIF(C6:Q6,"")=14,"",IF(E7="",0,E7)+IF(H7="",0,H7)+IF(K7="",0,K7)+IF(N7="",0,N7)+IF(Q7="",0,Q7))</f>
      </c>
      <c r="X6" s="115">
        <f>IF(COUNTIF(C6:Q6,"")=14,"",V6-W6)</f>
      </c>
      <c r="Y6" s="123">
        <f>IF(COUNTIF(C6:Q6,"")=14,"",RANK(Z6,$Z$6:$Z$15,0))</f>
      </c>
      <c r="Z6" s="125">
        <f>IF(COUNTIF(C6:Q6,"")=14,"",IF(U6="",0,U6*10000)+X6*500+V6*10)</f>
      </c>
    </row>
    <row r="7" spans="1:26" ht="24.75" customHeight="1">
      <c r="A7" s="135"/>
      <c r="B7" s="122"/>
      <c r="C7" s="129"/>
      <c r="D7" s="130"/>
      <c r="E7" s="131"/>
      <c r="F7" s="10">
        <f>IF(E9="","",E9)</f>
      </c>
      <c r="G7" s="11" t="s">
        <v>13</v>
      </c>
      <c r="H7" s="10">
        <f>IF(C9="","",C9)</f>
      </c>
      <c r="I7" s="12">
        <f>IF(E11="","",E11)</f>
      </c>
      <c r="J7" s="11" t="s">
        <v>13</v>
      </c>
      <c r="K7" s="13">
        <f>IF(C11="","",C11)</f>
      </c>
      <c r="L7" s="10">
        <f>IF(E13="","",E13)</f>
      </c>
      <c r="M7" s="11" t="s">
        <v>13</v>
      </c>
      <c r="N7" s="13">
        <f>IF(C13="","",C13)</f>
      </c>
      <c r="O7" s="10">
        <f>IF(E15="","",E15)</f>
      </c>
      <c r="P7" s="11" t="s">
        <v>13</v>
      </c>
      <c r="Q7" s="13">
        <f>IF(C15="","",C15)</f>
      </c>
      <c r="R7" s="121"/>
      <c r="S7" s="121"/>
      <c r="T7" s="121"/>
      <c r="U7" s="124"/>
      <c r="V7" s="121"/>
      <c r="W7" s="121"/>
      <c r="X7" s="121"/>
      <c r="Y7" s="124"/>
      <c r="Z7" s="125"/>
    </row>
    <row r="8" spans="1:26" ht="24.75" customHeight="1">
      <c r="A8" s="132">
        <v>2</v>
      </c>
      <c r="B8" s="122" t="s">
        <v>45</v>
      </c>
      <c r="C8" s="118">
        <f>IF(C9&gt;E9,"○",IF(C9&lt;E9,"●",IF(C9="","","△")))</f>
      </c>
      <c r="D8" s="119"/>
      <c r="E8" s="120"/>
      <c r="F8" s="126" t="s">
        <v>12</v>
      </c>
      <c r="G8" s="127"/>
      <c r="H8" s="128"/>
      <c r="I8" s="136">
        <f>IF(F10="○","●",IF(F10="●","○",IF(F10="","","△")))</f>
      </c>
      <c r="J8" s="127"/>
      <c r="K8" s="128"/>
      <c r="L8" s="136">
        <f>IF(F12="○","●",IF(F12="●","○",IF(F12="","","△")))</f>
      </c>
      <c r="M8" s="127"/>
      <c r="N8" s="128"/>
      <c r="O8" s="136">
        <f>IF(F14="○","●",IF(F14="●","○",IF(F14="","","△")))</f>
      </c>
      <c r="P8" s="127"/>
      <c r="Q8" s="128"/>
      <c r="R8" s="113">
        <f>IF(COUNTIF(C8:Q8,"")=14,"",COUNTIF(C8:Q8,"○"))</f>
      </c>
      <c r="S8" s="115">
        <f>IF(COUNTIF(C8:Q8,"")=14,"",COUNTIF(C8:Q8,"●"))</f>
      </c>
      <c r="T8" s="113">
        <f>IF(COUNTIF(C8:Q8,"")=14,"",COUNTIF(C8:Q8,"△"))</f>
      </c>
      <c r="U8" s="116">
        <f>IF(R8="","",R8*3+T8)</f>
      </c>
      <c r="V8" s="113">
        <f>IF(COUNTIF(C8:Q8,"")=14,"",IF(C9="",0,C9)+IF(F9="",0,F9)+IF(I9="",0,I9)+IF(L9="",0,L9)+IF(O9="",0,O9))</f>
      </c>
      <c r="W8" s="113">
        <f>IF(COUNTIF(C8:Q8,"")=14,"",IF(E9="",0,E9)+IF(H9="",0,H9)+IF(K9="",0,K9)+IF(N9="",0,N9)+IF(Q9="",0,Q9))</f>
      </c>
      <c r="X8" s="113">
        <f>IF(COUNTIF(C8:Q8,"")=14,"",V8-W8)</f>
      </c>
      <c r="Y8" s="123">
        <f>IF(COUNTIF(C8:Q8,"")=14,"",RANK(Z8,$Z$6:$Z$15,0))</f>
      </c>
      <c r="Z8" s="125">
        <f>IF(COUNTIF(C8:Q8,"")=14,"",IF(U8="",0,U8*10000)+X8*500+V8*10)</f>
      </c>
    </row>
    <row r="9" spans="1:26" ht="24.75" customHeight="1">
      <c r="A9" s="135"/>
      <c r="B9" s="122"/>
      <c r="C9" s="10"/>
      <c r="D9" s="11" t="s">
        <v>13</v>
      </c>
      <c r="E9" s="13"/>
      <c r="F9" s="129"/>
      <c r="G9" s="130"/>
      <c r="H9" s="131"/>
      <c r="I9" s="10">
        <f>IF(H11="","",H11)</f>
      </c>
      <c r="J9" s="11" t="s">
        <v>13</v>
      </c>
      <c r="K9" s="13">
        <f>IF(F11="","",F11)</f>
      </c>
      <c r="L9" s="10">
        <f>IF(H13="","",H13)</f>
      </c>
      <c r="M9" s="11" t="s">
        <v>13</v>
      </c>
      <c r="N9" s="13">
        <f>IF(F13="","",F13)</f>
      </c>
      <c r="O9" s="10">
        <f>IF(H15="","",H15)</f>
      </c>
      <c r="P9" s="11" t="s">
        <v>13</v>
      </c>
      <c r="Q9" s="13">
        <f>IF(F15="","",F15)</f>
      </c>
      <c r="R9" s="121"/>
      <c r="S9" s="121"/>
      <c r="T9" s="121"/>
      <c r="U9" s="124"/>
      <c r="V9" s="121"/>
      <c r="W9" s="121"/>
      <c r="X9" s="121"/>
      <c r="Y9" s="124"/>
      <c r="Z9" s="125"/>
    </row>
    <row r="10" spans="1:26" ht="24.75" customHeight="1">
      <c r="A10" s="132">
        <v>3</v>
      </c>
      <c r="B10" s="134" t="s">
        <v>46</v>
      </c>
      <c r="C10" s="118">
        <f>IF(C11&gt;E11,"○",IF(C11&lt;E11,"●",IF(C11="","","△")))</f>
      </c>
      <c r="D10" s="119"/>
      <c r="E10" s="120"/>
      <c r="F10" s="118">
        <f>IF(F11&gt;H11,"○",IF(F11&lt;H11,"●",IF(F11="","","△")))</f>
      </c>
      <c r="G10" s="119"/>
      <c r="H10" s="120"/>
      <c r="I10" s="126" t="s">
        <v>12</v>
      </c>
      <c r="J10" s="127"/>
      <c r="K10" s="128"/>
      <c r="L10" s="136">
        <f>IF(I12="○","●",IF(I12="●","○",IF(I12="","","△")))</f>
      </c>
      <c r="M10" s="127"/>
      <c r="N10" s="128"/>
      <c r="O10" s="136">
        <f>IF(I14="○","●",IF(I14="●","○",IF(I14="","","△")))</f>
      </c>
      <c r="P10" s="127"/>
      <c r="Q10" s="128"/>
      <c r="R10" s="113">
        <f>IF(COUNTIF(C10:Q10,"")=14,"",COUNTIF(C10:Q10,"○"))</f>
      </c>
      <c r="S10" s="115">
        <f>IF(COUNTIF(C10:Q10,"")=14,"",COUNTIF(C10:Q10,"●"))</f>
      </c>
      <c r="T10" s="113">
        <f>IF(COUNTIF(C10:Q10,"")=14,"",COUNTIF(C10:Q10,"△"))</f>
      </c>
      <c r="U10" s="116">
        <f>IF(R10="","",R10*3+T10)</f>
      </c>
      <c r="V10" s="113">
        <f>IF(COUNTIF(C10:Q10,"")=14,"",IF(C11="",0,C11)+IF(F11="",0,F11)+IF(I11="",0,I11)+IF(L11="",0,L11)+IF(O11="",0,O11))</f>
      </c>
      <c r="W10" s="113">
        <f>IF(COUNTIF(C10:Q10,"")=14,"",IF(E11="",0,E11)+IF(H11="",0,H11)+IF(K11="",0,K11)+IF(N11="",0,N11)+IF(Q11="",0,Q11))</f>
      </c>
      <c r="X10" s="113">
        <f>IF(COUNTIF(C10:Q10,"")=14,"",V10-W10)</f>
      </c>
      <c r="Y10" s="123">
        <f>IF(COUNTIF(C10:Q10,"")=14,"",RANK(Z10,$Z$6:$Z$15,0))</f>
      </c>
      <c r="Z10" s="125">
        <f>IF(COUNTIF(C10:Q10,"")=14,"",IF(U10="",0,U10*10000)+X10*500+V10*10)</f>
      </c>
    </row>
    <row r="11" spans="1:26" ht="24.75" customHeight="1">
      <c r="A11" s="135"/>
      <c r="B11" s="137"/>
      <c r="C11" s="10"/>
      <c r="D11" s="11" t="s">
        <v>13</v>
      </c>
      <c r="E11" s="13"/>
      <c r="F11" s="10"/>
      <c r="G11" s="11" t="s">
        <v>13</v>
      </c>
      <c r="H11" s="13"/>
      <c r="I11" s="129"/>
      <c r="J11" s="130"/>
      <c r="K11" s="131"/>
      <c r="L11" s="10">
        <f>IF(K13="","",K13)</f>
      </c>
      <c r="M11" s="11" t="s">
        <v>13</v>
      </c>
      <c r="N11" s="13">
        <f>IF(I13="","",I13)</f>
      </c>
      <c r="O11" s="10">
        <f>IF(K15="","",K15)</f>
      </c>
      <c r="P11" s="11" t="s">
        <v>13</v>
      </c>
      <c r="Q11" s="13">
        <f>IF(I15="","",I15)</f>
      </c>
      <c r="R11" s="121"/>
      <c r="S11" s="121"/>
      <c r="T11" s="121"/>
      <c r="U11" s="124"/>
      <c r="V11" s="121"/>
      <c r="W11" s="121"/>
      <c r="X11" s="121"/>
      <c r="Y11" s="124"/>
      <c r="Z11" s="125"/>
    </row>
    <row r="12" spans="1:26" ht="24.75" customHeight="1">
      <c r="A12" s="132">
        <v>4</v>
      </c>
      <c r="B12" s="134" t="s">
        <v>47</v>
      </c>
      <c r="C12" s="118">
        <f>IF(C13&gt;E13,"○",IF(C13&lt;E13,"●",IF(C13="","","△")))</f>
      </c>
      <c r="D12" s="119"/>
      <c r="E12" s="120"/>
      <c r="F12" s="118">
        <f>IF(F13&gt;H13,"○",IF(F13&lt;H13,"●",IF(F13="","","△")))</f>
      </c>
      <c r="G12" s="119"/>
      <c r="H12" s="120"/>
      <c r="I12" s="118">
        <f>IF(I13&gt;K13,"○",IF(I13&lt;K13,"●",IF(I13="","","△")))</f>
      </c>
      <c r="J12" s="119"/>
      <c r="K12" s="120"/>
      <c r="L12" s="126" t="s">
        <v>12</v>
      </c>
      <c r="M12" s="127"/>
      <c r="N12" s="128"/>
      <c r="O12" s="136">
        <f>IF(L14="○","●",IF(L14="●","○",IF(L14="","","△")))</f>
      </c>
      <c r="P12" s="127"/>
      <c r="Q12" s="128"/>
      <c r="R12" s="113">
        <f>IF(COUNTIF(C12:Q12,"")=14,"",COUNTIF(C12:Q12,"○"))</f>
      </c>
      <c r="S12" s="115">
        <f>IF(COUNTIF(C12:Q12,"")=14,"",COUNTIF(C12:Q12,"●"))</f>
      </c>
      <c r="T12" s="113">
        <f>IF(COUNTIF(C12:Q12,"")=14,"",COUNTIF(C12:Q12,"△"))</f>
      </c>
      <c r="U12" s="116">
        <f>IF(R12="","",R12*3+T12)</f>
      </c>
      <c r="V12" s="113">
        <f>IF(COUNTIF(C12:Q12,"")=14,"",IF(C13="",0,C13)+IF(F13="",0,F13)+IF(I13="",0,I13)+IF(L13="",0,L13)+IF(O13="",0,O13))</f>
      </c>
      <c r="W12" s="113">
        <f>IF(COUNTIF(C12:Q12,"")=14,"",IF(E13="",0,E13)+IF(H13="",0,H13)+IF(K13="",0,K13)+IF(N13="",0,N13)+IF(Q13="",0,Q13))</f>
      </c>
      <c r="X12" s="113">
        <f>IF(COUNTIF(C12:Q12,"")=14,"",V12-W12)</f>
      </c>
      <c r="Y12" s="123">
        <f>IF(COUNTIF(C12:Q12,"")=14,"",RANK(Z12,$Z$6:$Z$15,0))</f>
      </c>
      <c r="Z12" s="125">
        <f>IF(COUNTIF(C12:Q12,"")=14,"",IF(U12="",0,U12*10000)+X12*500+V12*10)</f>
      </c>
    </row>
    <row r="13" spans="1:26" ht="24.75" customHeight="1">
      <c r="A13" s="135"/>
      <c r="B13" s="134"/>
      <c r="C13" s="10"/>
      <c r="D13" s="11" t="s">
        <v>13</v>
      </c>
      <c r="E13" s="13"/>
      <c r="F13" s="10"/>
      <c r="G13" s="11" t="s">
        <v>13</v>
      </c>
      <c r="H13" s="13"/>
      <c r="I13" s="10"/>
      <c r="J13" s="11" t="s">
        <v>13</v>
      </c>
      <c r="K13" s="13"/>
      <c r="L13" s="129"/>
      <c r="M13" s="130"/>
      <c r="N13" s="131"/>
      <c r="O13" s="10">
        <f>IF(N15="","",N15)</f>
      </c>
      <c r="P13" s="11" t="s">
        <v>13</v>
      </c>
      <c r="Q13" s="13">
        <f>IF(L15="","",L15)</f>
      </c>
      <c r="R13" s="121"/>
      <c r="S13" s="121"/>
      <c r="T13" s="121"/>
      <c r="U13" s="124"/>
      <c r="V13" s="121"/>
      <c r="W13" s="121"/>
      <c r="X13" s="121"/>
      <c r="Y13" s="124"/>
      <c r="Z13" s="125"/>
    </row>
    <row r="14" spans="1:26" ht="24.75" customHeight="1">
      <c r="A14" s="132">
        <v>5</v>
      </c>
      <c r="B14" s="122" t="s">
        <v>48</v>
      </c>
      <c r="C14" s="118">
        <f>IF(C15&gt;E15,"○",IF(C15&lt;E15,"●",IF(C15="","","△")))</f>
      </c>
      <c r="D14" s="119"/>
      <c r="E14" s="120"/>
      <c r="F14" s="118">
        <f>IF(F15&gt;H15,"○",IF(F15&lt;H15,"●",IF(F15="","","△")))</f>
      </c>
      <c r="G14" s="119"/>
      <c r="H14" s="120"/>
      <c r="I14" s="118">
        <f>IF(I15&gt;K15,"○",IF(I15&lt;K15,"●",IF(I15="","","△")))</f>
      </c>
      <c r="J14" s="119"/>
      <c r="K14" s="120"/>
      <c r="L14" s="118">
        <f>IF(L15&gt;N15,"○",IF(L15&lt;N15,"●",IF(L15="","","△")))</f>
      </c>
      <c r="M14" s="119"/>
      <c r="N14" s="120"/>
      <c r="O14" s="126" t="s">
        <v>12</v>
      </c>
      <c r="P14" s="127"/>
      <c r="Q14" s="128"/>
      <c r="R14" s="113">
        <f>IF(COUNTIF(C14:Q14,"")=14,"",COUNTIF(C14:Q14,"○"))</f>
      </c>
      <c r="S14" s="115">
        <f>IF(COUNTIF(C14:Q14,"")=14,"",COUNTIF(C14:Q14,"●"))</f>
      </c>
      <c r="T14" s="113">
        <f>IF(COUNTIF(C14:Q14,"")=14,"",COUNTIF(C14:Q14,"△"))</f>
      </c>
      <c r="U14" s="116">
        <f>IF(R14="","",R14*3+T14)</f>
      </c>
      <c r="V14" s="113">
        <f>IF(COUNTIF(C14:Q14,"")=14,"",IF(C15="",0,C15)+IF(F15="",0,F15)+IF(I15="",0,I15)+IF(L15="",0,L15)+IF(O15="",0,O15))</f>
      </c>
      <c r="W14" s="113">
        <f>IF(COUNTIF(C14:Q14,"")=14,"",IF(E15="",0,E15)+IF(H15="",0,H15)+IF(K15="",0,K15)+IF(N15="",0,N15)+IF(Q15="",0,Q15))</f>
      </c>
      <c r="X14" s="113">
        <f>IF(COUNTIF(C14:Q14,"")=14,"",V14-W14)</f>
      </c>
      <c r="Y14" s="123">
        <f>IF(COUNTIF(C14:Q14,"")=14,"",RANK(Z14,$Z$6:$Z$15,0))</f>
      </c>
      <c r="Z14" s="125">
        <f>IF(COUNTIF(C14:Q14,"")=14,"",IF(U14="",0,U14*10000)+X14*500+V14*10)</f>
      </c>
    </row>
    <row r="15" spans="1:26" ht="24.75" customHeight="1">
      <c r="A15" s="133"/>
      <c r="B15" s="122"/>
      <c r="C15" s="10"/>
      <c r="D15" s="11" t="s">
        <v>13</v>
      </c>
      <c r="E15" s="13"/>
      <c r="F15" s="10"/>
      <c r="G15" s="11" t="s">
        <v>13</v>
      </c>
      <c r="H15" s="13"/>
      <c r="I15" s="10"/>
      <c r="J15" s="11" t="s">
        <v>13</v>
      </c>
      <c r="K15" s="13"/>
      <c r="L15" s="10"/>
      <c r="M15" s="11" t="s">
        <v>13</v>
      </c>
      <c r="N15" s="13"/>
      <c r="O15" s="129"/>
      <c r="P15" s="130"/>
      <c r="Q15" s="131"/>
      <c r="R15" s="114"/>
      <c r="S15" s="114"/>
      <c r="T15" s="114"/>
      <c r="U15" s="117"/>
      <c r="V15" s="114"/>
      <c r="W15" s="114"/>
      <c r="X15" s="114"/>
      <c r="Y15" s="124"/>
      <c r="Z15" s="125"/>
    </row>
    <row r="16" spans="1:26" ht="18" customHeight="1">
      <c r="A16" s="14"/>
      <c r="C16" s="15"/>
      <c r="D16" s="16" t="s">
        <v>14</v>
      </c>
      <c r="E16" s="17"/>
      <c r="F16" s="17"/>
      <c r="G16" s="18"/>
      <c r="H16" s="17"/>
      <c r="I16" s="17"/>
      <c r="J16" s="18"/>
      <c r="K16" s="17"/>
      <c r="L16" s="17"/>
      <c r="M16" s="19"/>
      <c r="N16" s="14"/>
      <c r="O16" s="14"/>
      <c r="P16" s="19"/>
      <c r="Q16" s="14"/>
      <c r="R16" s="20"/>
      <c r="S16" s="20"/>
      <c r="T16" s="20"/>
      <c r="U16" s="20"/>
      <c r="V16" s="20"/>
      <c r="W16" s="20"/>
      <c r="X16" s="20"/>
      <c r="Y16" s="20"/>
      <c r="Z16" s="21"/>
    </row>
    <row r="17" spans="1:26" ht="18" customHeight="1" thickBot="1">
      <c r="A17" s="14"/>
      <c r="C17" s="15"/>
      <c r="X17" s="20"/>
      <c r="Y17" s="20"/>
      <c r="Z17" s="21"/>
    </row>
    <row r="18" spans="1:25" s="4" customFormat="1" ht="24.75" customHeight="1" thickBot="1">
      <c r="A18" s="69" t="str">
        <f>A4</f>
        <v>Ｌ－３</v>
      </c>
      <c r="B18" s="87">
        <v>42859</v>
      </c>
      <c r="C18" s="87"/>
      <c r="D18" s="87"/>
      <c r="E18" s="93" t="s">
        <v>55</v>
      </c>
      <c r="F18" s="93"/>
      <c r="G18" s="93"/>
      <c r="H18" s="93"/>
      <c r="I18" s="93"/>
      <c r="J18" s="89" t="s">
        <v>56</v>
      </c>
      <c r="K18" s="89"/>
      <c r="L18" s="89"/>
      <c r="M18" s="89"/>
      <c r="N18" s="89"/>
      <c r="O18" s="90"/>
      <c r="P18" s="94" t="s">
        <v>49</v>
      </c>
      <c r="Q18" s="95"/>
      <c r="R18" s="95"/>
      <c r="S18" s="95"/>
      <c r="T18" s="95"/>
      <c r="U18" s="96"/>
      <c r="V18" s="91" t="s">
        <v>43</v>
      </c>
      <c r="W18" s="92"/>
      <c r="X18" s="92"/>
      <c r="Y18" s="92"/>
    </row>
    <row r="19" spans="1:26" ht="24.75" customHeight="1">
      <c r="A19" s="78" t="s">
        <v>15</v>
      </c>
      <c r="B19" s="78" t="s">
        <v>16</v>
      </c>
      <c r="C19" s="108" t="s">
        <v>17</v>
      </c>
      <c r="D19" s="109"/>
      <c r="E19" s="109"/>
      <c r="F19" s="109"/>
      <c r="G19" s="109"/>
      <c r="H19" s="109"/>
      <c r="I19" s="109"/>
      <c r="J19" s="109"/>
      <c r="K19" s="109"/>
      <c r="L19" s="109"/>
      <c r="M19" s="109"/>
      <c r="N19" s="109"/>
      <c r="O19" s="109"/>
      <c r="P19" s="109"/>
      <c r="Q19" s="109"/>
      <c r="R19" s="109"/>
      <c r="S19" s="110"/>
      <c r="T19" s="74" t="s">
        <v>60</v>
      </c>
      <c r="U19" s="75"/>
      <c r="V19" s="70" t="s">
        <v>18</v>
      </c>
      <c r="W19" s="71"/>
      <c r="X19" s="70" t="s">
        <v>18</v>
      </c>
      <c r="Y19" s="71"/>
      <c r="Z19" s="112"/>
    </row>
    <row r="20" spans="1:26" ht="24.75" customHeight="1">
      <c r="A20" s="79"/>
      <c r="B20" s="79"/>
      <c r="C20" s="80" t="s">
        <v>57</v>
      </c>
      <c r="D20" s="80"/>
      <c r="E20" s="80"/>
      <c r="F20" s="80"/>
      <c r="G20" s="80"/>
      <c r="H20" s="80"/>
      <c r="I20" s="80" t="s">
        <v>58</v>
      </c>
      <c r="J20" s="80"/>
      <c r="K20" s="80"/>
      <c r="L20" s="80"/>
      <c r="M20" s="80"/>
      <c r="N20" s="80" t="s">
        <v>59</v>
      </c>
      <c r="O20" s="80"/>
      <c r="P20" s="80"/>
      <c r="Q20" s="80"/>
      <c r="R20" s="80"/>
      <c r="S20" s="80"/>
      <c r="T20" s="76"/>
      <c r="U20" s="77"/>
      <c r="V20" s="72"/>
      <c r="W20" s="73"/>
      <c r="X20" s="72"/>
      <c r="Y20" s="73"/>
      <c r="Z20" s="112"/>
    </row>
    <row r="21" spans="1:26" ht="24.75" customHeight="1">
      <c r="A21" s="68">
        <v>1</v>
      </c>
      <c r="B21" s="22">
        <v>0.375</v>
      </c>
      <c r="C21" s="97" t="s">
        <v>61</v>
      </c>
      <c r="D21" s="98"/>
      <c r="E21" s="98"/>
      <c r="F21" s="98"/>
      <c r="G21" s="98"/>
      <c r="H21" s="99"/>
      <c r="I21" s="55"/>
      <c r="J21" s="56"/>
      <c r="K21" s="57" t="s">
        <v>20</v>
      </c>
      <c r="L21" s="56"/>
      <c r="M21" s="58"/>
      <c r="N21" s="97" t="s">
        <v>62</v>
      </c>
      <c r="O21" s="98"/>
      <c r="P21" s="98"/>
      <c r="Q21" s="98"/>
      <c r="R21" s="98"/>
      <c r="S21" s="99"/>
      <c r="T21" s="100" t="s">
        <v>63</v>
      </c>
      <c r="U21" s="101"/>
      <c r="V21" s="100" t="s">
        <v>64</v>
      </c>
      <c r="W21" s="101"/>
      <c r="X21" s="100" t="s">
        <v>64</v>
      </c>
      <c r="Y21" s="101"/>
      <c r="Z21" s="112"/>
    </row>
    <row r="22" spans="1:26" ht="24.75" customHeight="1">
      <c r="A22" s="68">
        <v>2</v>
      </c>
      <c r="B22" s="22">
        <v>0.40972222222222227</v>
      </c>
      <c r="C22" s="97" t="s">
        <v>63</v>
      </c>
      <c r="D22" s="98"/>
      <c r="E22" s="98"/>
      <c r="F22" s="98"/>
      <c r="G22" s="98"/>
      <c r="H22" s="99"/>
      <c r="I22" s="59"/>
      <c r="J22" s="60"/>
      <c r="K22" s="57" t="s">
        <v>20</v>
      </c>
      <c r="L22" s="60"/>
      <c r="M22" s="61"/>
      <c r="N22" s="97" t="s">
        <v>64</v>
      </c>
      <c r="O22" s="98"/>
      <c r="P22" s="98"/>
      <c r="Q22" s="98"/>
      <c r="R22" s="98"/>
      <c r="S22" s="99"/>
      <c r="T22" s="100" t="s">
        <v>65</v>
      </c>
      <c r="U22" s="101"/>
      <c r="V22" s="100" t="s">
        <v>62</v>
      </c>
      <c r="W22" s="101"/>
      <c r="X22" s="100" t="s">
        <v>61</v>
      </c>
      <c r="Y22" s="101"/>
      <c r="Z22" s="112"/>
    </row>
    <row r="23" spans="1:26" ht="24.75" customHeight="1">
      <c r="A23" s="68">
        <v>3</v>
      </c>
      <c r="B23" s="22">
        <v>0.4444444444444444</v>
      </c>
      <c r="C23" s="97" t="s">
        <v>62</v>
      </c>
      <c r="D23" s="98"/>
      <c r="E23" s="98"/>
      <c r="F23" s="98"/>
      <c r="G23" s="98"/>
      <c r="H23" s="99"/>
      <c r="I23" s="59"/>
      <c r="J23" s="60"/>
      <c r="K23" s="57" t="s">
        <v>20</v>
      </c>
      <c r="L23" s="60"/>
      <c r="M23" s="61"/>
      <c r="N23" s="97" t="s">
        <v>65</v>
      </c>
      <c r="O23" s="98"/>
      <c r="P23" s="98"/>
      <c r="Q23" s="98"/>
      <c r="R23" s="98"/>
      <c r="S23" s="99"/>
      <c r="T23" s="100" t="s">
        <v>64</v>
      </c>
      <c r="U23" s="101"/>
      <c r="V23" s="100" t="s">
        <v>63</v>
      </c>
      <c r="W23" s="101"/>
      <c r="X23" s="100" t="s">
        <v>61</v>
      </c>
      <c r="Y23" s="101"/>
      <c r="Z23" s="112"/>
    </row>
    <row r="24" spans="1:26" ht="24.75" customHeight="1">
      <c r="A24" s="68">
        <v>4</v>
      </c>
      <c r="B24" s="22">
        <v>0.4791666666666667</v>
      </c>
      <c r="C24" s="97" t="s">
        <v>64</v>
      </c>
      <c r="D24" s="98"/>
      <c r="E24" s="98"/>
      <c r="F24" s="98"/>
      <c r="G24" s="98"/>
      <c r="H24" s="99"/>
      <c r="I24" s="55"/>
      <c r="J24" s="56"/>
      <c r="K24" s="57" t="s">
        <v>20</v>
      </c>
      <c r="L24" s="56"/>
      <c r="M24" s="58"/>
      <c r="N24" s="97" t="s">
        <v>61</v>
      </c>
      <c r="O24" s="98"/>
      <c r="P24" s="98"/>
      <c r="Q24" s="98"/>
      <c r="R24" s="98"/>
      <c r="S24" s="99"/>
      <c r="T24" s="100" t="s">
        <v>62</v>
      </c>
      <c r="U24" s="101"/>
      <c r="V24" s="100" t="s">
        <v>65</v>
      </c>
      <c r="W24" s="101"/>
      <c r="X24" s="100" t="s">
        <v>63</v>
      </c>
      <c r="Y24" s="101"/>
      <c r="Z24" s="23" t="s">
        <v>19</v>
      </c>
    </row>
    <row r="25" spans="1:25" ht="24.75" customHeight="1">
      <c r="A25" s="68">
        <v>5</v>
      </c>
      <c r="B25" s="22">
        <v>0.513888888888889</v>
      </c>
      <c r="C25" s="97" t="s">
        <v>65</v>
      </c>
      <c r="D25" s="98"/>
      <c r="E25" s="98"/>
      <c r="F25" s="98"/>
      <c r="G25" s="98"/>
      <c r="H25" s="99"/>
      <c r="I25" s="59"/>
      <c r="J25" s="60"/>
      <c r="K25" s="57" t="s">
        <v>20</v>
      </c>
      <c r="L25" s="60"/>
      <c r="M25" s="61"/>
      <c r="N25" s="97" t="s">
        <v>63</v>
      </c>
      <c r="O25" s="98"/>
      <c r="P25" s="98"/>
      <c r="Q25" s="98"/>
      <c r="R25" s="98"/>
      <c r="S25" s="99"/>
      <c r="T25" s="100" t="s">
        <v>61</v>
      </c>
      <c r="U25" s="101"/>
      <c r="V25" s="100" t="s">
        <v>62</v>
      </c>
      <c r="W25" s="101"/>
      <c r="X25" s="100" t="s">
        <v>64</v>
      </c>
      <c r="Y25" s="101"/>
    </row>
    <row r="26" spans="1:26" s="24" customFormat="1" ht="18" customHeight="1" thickBot="1">
      <c r="A26" s="25"/>
      <c r="B26" s="26"/>
      <c r="C26" s="27"/>
      <c r="D26" s="27"/>
      <c r="E26" s="28"/>
      <c r="F26" s="28"/>
      <c r="G26" s="28"/>
      <c r="H26" s="28"/>
      <c r="I26" s="29"/>
      <c r="J26" s="29"/>
      <c r="K26" s="29"/>
      <c r="L26" s="29"/>
      <c r="M26" s="29"/>
      <c r="N26" s="30"/>
      <c r="O26" s="30"/>
      <c r="P26" s="30"/>
      <c r="Q26" s="30"/>
      <c r="R26" s="30"/>
      <c r="S26" s="30"/>
      <c r="T26" s="31"/>
      <c r="U26" s="31"/>
      <c r="V26" s="31"/>
      <c r="W26" s="31"/>
      <c r="X26" s="31"/>
      <c r="Y26" s="31"/>
      <c r="Z26" s="32"/>
    </row>
    <row r="27" spans="1:28" s="4" customFormat="1" ht="18" customHeight="1" thickBot="1">
      <c r="A27" s="69" t="s">
        <v>66</v>
      </c>
      <c r="B27" s="87">
        <v>42860</v>
      </c>
      <c r="C27" s="87"/>
      <c r="D27" s="87"/>
      <c r="E27" s="93" t="s">
        <v>55</v>
      </c>
      <c r="F27" s="93"/>
      <c r="G27" s="93"/>
      <c r="H27" s="93"/>
      <c r="I27" s="93"/>
      <c r="J27" s="89" t="s">
        <v>56</v>
      </c>
      <c r="K27" s="89"/>
      <c r="L27" s="89"/>
      <c r="M27" s="89"/>
      <c r="N27" s="89"/>
      <c r="O27" s="90"/>
      <c r="P27" s="94" t="s">
        <v>49</v>
      </c>
      <c r="Q27" s="95"/>
      <c r="R27" s="95"/>
      <c r="S27" s="95"/>
      <c r="T27" s="95"/>
      <c r="U27" s="96"/>
      <c r="V27" s="91" t="s">
        <v>43</v>
      </c>
      <c r="W27" s="92"/>
      <c r="X27" s="92"/>
      <c r="Y27" s="92"/>
      <c r="Z27" s="47"/>
      <c r="AA27" s="47"/>
      <c r="AB27" s="47"/>
    </row>
    <row r="28" spans="1:26" ht="24.75" customHeight="1">
      <c r="A28" s="78" t="s">
        <v>15</v>
      </c>
      <c r="B28" s="78" t="s">
        <v>16</v>
      </c>
      <c r="C28" s="108" t="s">
        <v>17</v>
      </c>
      <c r="D28" s="109"/>
      <c r="E28" s="109"/>
      <c r="F28" s="109"/>
      <c r="G28" s="109"/>
      <c r="H28" s="109"/>
      <c r="I28" s="109"/>
      <c r="J28" s="109"/>
      <c r="K28" s="109"/>
      <c r="L28" s="109"/>
      <c r="M28" s="109"/>
      <c r="N28" s="109"/>
      <c r="O28" s="109"/>
      <c r="P28" s="109"/>
      <c r="Q28" s="109"/>
      <c r="R28" s="109"/>
      <c r="S28" s="110"/>
      <c r="T28" s="74" t="s">
        <v>60</v>
      </c>
      <c r="U28" s="75"/>
      <c r="V28" s="70" t="s">
        <v>18</v>
      </c>
      <c r="W28" s="71"/>
      <c r="X28" s="70" t="s">
        <v>18</v>
      </c>
      <c r="Y28" s="71"/>
      <c r="Z28" s="112"/>
    </row>
    <row r="29" spans="1:26" ht="24.75" customHeight="1">
      <c r="A29" s="79"/>
      <c r="B29" s="79"/>
      <c r="C29" s="80" t="s">
        <v>57</v>
      </c>
      <c r="D29" s="80"/>
      <c r="E29" s="80"/>
      <c r="F29" s="80"/>
      <c r="G29" s="80"/>
      <c r="H29" s="80"/>
      <c r="I29" s="80" t="s">
        <v>58</v>
      </c>
      <c r="J29" s="80"/>
      <c r="K29" s="80"/>
      <c r="L29" s="80"/>
      <c r="M29" s="80"/>
      <c r="N29" s="80" t="s">
        <v>59</v>
      </c>
      <c r="O29" s="80"/>
      <c r="P29" s="80"/>
      <c r="Q29" s="80"/>
      <c r="R29" s="80"/>
      <c r="S29" s="80"/>
      <c r="T29" s="76"/>
      <c r="U29" s="77"/>
      <c r="V29" s="72"/>
      <c r="W29" s="73"/>
      <c r="X29" s="72"/>
      <c r="Y29" s="73"/>
      <c r="Z29" s="112"/>
    </row>
    <row r="30" spans="1:26" ht="24.75" customHeight="1">
      <c r="A30" s="68">
        <v>1</v>
      </c>
      <c r="B30" s="22">
        <v>0.375</v>
      </c>
      <c r="C30" s="97" t="s">
        <v>62</v>
      </c>
      <c r="D30" s="98"/>
      <c r="E30" s="98"/>
      <c r="F30" s="98"/>
      <c r="G30" s="98"/>
      <c r="H30" s="99"/>
      <c r="I30" s="62"/>
      <c r="J30" s="63"/>
      <c r="K30" s="57" t="s">
        <v>21</v>
      </c>
      <c r="L30" s="63"/>
      <c r="M30" s="64"/>
      <c r="N30" s="97" t="s">
        <v>63</v>
      </c>
      <c r="O30" s="98"/>
      <c r="P30" s="98"/>
      <c r="Q30" s="98"/>
      <c r="R30" s="98"/>
      <c r="S30" s="99"/>
      <c r="T30" s="100" t="s">
        <v>65</v>
      </c>
      <c r="U30" s="101"/>
      <c r="V30" s="100" t="s">
        <v>64</v>
      </c>
      <c r="W30" s="101"/>
      <c r="X30" s="100" t="s">
        <v>64</v>
      </c>
      <c r="Y30" s="101"/>
      <c r="Z30" s="112"/>
    </row>
    <row r="31" spans="1:26" ht="24.75" customHeight="1">
      <c r="A31" s="68">
        <v>2</v>
      </c>
      <c r="B31" s="22">
        <v>0.40972222222222227</v>
      </c>
      <c r="C31" s="97" t="s">
        <v>65</v>
      </c>
      <c r="D31" s="98"/>
      <c r="E31" s="98"/>
      <c r="F31" s="98"/>
      <c r="G31" s="98"/>
      <c r="H31" s="99"/>
      <c r="I31" s="59"/>
      <c r="J31" s="60"/>
      <c r="K31" s="57" t="s">
        <v>21</v>
      </c>
      <c r="L31" s="60"/>
      <c r="M31" s="61"/>
      <c r="N31" s="97" t="s">
        <v>64</v>
      </c>
      <c r="O31" s="98"/>
      <c r="P31" s="98"/>
      <c r="Q31" s="98"/>
      <c r="R31" s="98"/>
      <c r="S31" s="99"/>
      <c r="T31" s="100" t="s">
        <v>63</v>
      </c>
      <c r="U31" s="101"/>
      <c r="V31" s="100" t="s">
        <v>62</v>
      </c>
      <c r="W31" s="101"/>
      <c r="X31" s="100" t="s">
        <v>61</v>
      </c>
      <c r="Y31" s="101"/>
      <c r="Z31" s="112"/>
    </row>
    <row r="32" spans="1:26" ht="24.75" customHeight="1">
      <c r="A32" s="68">
        <v>3</v>
      </c>
      <c r="B32" s="22">
        <v>0.4444444444444444</v>
      </c>
      <c r="C32" s="97" t="s">
        <v>63</v>
      </c>
      <c r="D32" s="98"/>
      <c r="E32" s="98"/>
      <c r="F32" s="98"/>
      <c r="G32" s="98"/>
      <c r="H32" s="99"/>
      <c r="I32" s="59"/>
      <c r="J32" s="60"/>
      <c r="K32" s="57" t="s">
        <v>21</v>
      </c>
      <c r="L32" s="60"/>
      <c r="M32" s="61"/>
      <c r="N32" s="97" t="s">
        <v>61</v>
      </c>
      <c r="O32" s="98"/>
      <c r="P32" s="98"/>
      <c r="Q32" s="98"/>
      <c r="R32" s="98"/>
      <c r="S32" s="99"/>
      <c r="T32" s="100" t="s">
        <v>64</v>
      </c>
      <c r="U32" s="101"/>
      <c r="V32" s="100" t="s">
        <v>65</v>
      </c>
      <c r="W32" s="101"/>
      <c r="X32" s="100" t="s">
        <v>62</v>
      </c>
      <c r="Y32" s="101"/>
      <c r="Z32" s="112"/>
    </row>
    <row r="33" spans="1:25" ht="24.75" customHeight="1">
      <c r="A33" s="68">
        <v>4</v>
      </c>
      <c r="B33" s="22">
        <v>0.4791666666666667</v>
      </c>
      <c r="C33" s="97" t="s">
        <v>64</v>
      </c>
      <c r="D33" s="98"/>
      <c r="E33" s="98"/>
      <c r="F33" s="98"/>
      <c r="G33" s="98"/>
      <c r="H33" s="99"/>
      <c r="I33" s="62"/>
      <c r="J33" s="63"/>
      <c r="K33" s="57" t="s">
        <v>21</v>
      </c>
      <c r="L33" s="63"/>
      <c r="M33" s="64"/>
      <c r="N33" s="97" t="s">
        <v>62</v>
      </c>
      <c r="O33" s="98"/>
      <c r="P33" s="98"/>
      <c r="Q33" s="98"/>
      <c r="R33" s="98"/>
      <c r="S33" s="99"/>
      <c r="T33" s="100" t="s">
        <v>61</v>
      </c>
      <c r="U33" s="101"/>
      <c r="V33" s="100" t="s">
        <v>65</v>
      </c>
      <c r="W33" s="101"/>
      <c r="X33" s="100" t="s">
        <v>63</v>
      </c>
      <c r="Y33" s="101"/>
    </row>
    <row r="34" spans="1:25" ht="24.75" customHeight="1">
      <c r="A34" s="68">
        <v>5</v>
      </c>
      <c r="B34" s="22">
        <v>0.513888888888889</v>
      </c>
      <c r="C34" s="97" t="s">
        <v>61</v>
      </c>
      <c r="D34" s="98"/>
      <c r="E34" s="98"/>
      <c r="F34" s="98"/>
      <c r="G34" s="98"/>
      <c r="H34" s="99"/>
      <c r="I34" s="59"/>
      <c r="J34" s="60"/>
      <c r="K34" s="57" t="s">
        <v>21</v>
      </c>
      <c r="L34" s="60"/>
      <c r="M34" s="61"/>
      <c r="N34" s="97" t="s">
        <v>65</v>
      </c>
      <c r="O34" s="98"/>
      <c r="P34" s="98"/>
      <c r="Q34" s="98"/>
      <c r="R34" s="98"/>
      <c r="S34" s="99"/>
      <c r="T34" s="100" t="s">
        <v>62</v>
      </c>
      <c r="U34" s="101"/>
      <c r="V34" s="100" t="s">
        <v>63</v>
      </c>
      <c r="W34" s="101"/>
      <c r="X34" s="100" t="s">
        <v>64</v>
      </c>
      <c r="Y34" s="101"/>
    </row>
    <row r="35" spans="2:8" ht="18" customHeight="1">
      <c r="B35" s="111" t="s">
        <v>67</v>
      </c>
      <c r="C35" s="111"/>
      <c r="D35" s="111"/>
      <c r="E35" s="111"/>
      <c r="F35" s="111"/>
      <c r="G35" s="111"/>
      <c r="H35" s="111"/>
    </row>
    <row r="36" spans="1:30" ht="18" customHeight="1">
      <c r="A36" s="36"/>
      <c r="AB36" s="42"/>
      <c r="AC36" s="42"/>
      <c r="AD36" s="42"/>
    </row>
    <row r="37" spans="28:30" ht="18" customHeight="1">
      <c r="AB37" s="39"/>
      <c r="AC37" s="39"/>
      <c r="AD37" s="39"/>
    </row>
    <row r="38" spans="28:30" ht="18" customHeight="1">
      <c r="AB38" s="34"/>
      <c r="AC38" s="34"/>
      <c r="AD38" s="34"/>
    </row>
    <row r="39" spans="28:30" ht="18" customHeight="1">
      <c r="AB39" s="34"/>
      <c r="AC39" s="34"/>
      <c r="AD39" s="34"/>
    </row>
    <row r="40" spans="28:30" ht="18" customHeight="1">
      <c r="AB40" s="34"/>
      <c r="AC40" s="34"/>
      <c r="AD40" s="34"/>
    </row>
    <row r="41" spans="28:30" ht="18" customHeight="1">
      <c r="AB41" s="34"/>
      <c r="AC41" s="34"/>
      <c r="AD41" s="34"/>
    </row>
    <row r="42" spans="28:30" ht="18" customHeight="1">
      <c r="AB42" s="34"/>
      <c r="AC42" s="34"/>
      <c r="AD42" s="34"/>
    </row>
    <row r="43" spans="28:30" ht="18" customHeight="1">
      <c r="AB43" s="34"/>
      <c r="AC43" s="34"/>
      <c r="AD43" s="34"/>
    </row>
    <row r="44" spans="28:30" ht="18" customHeight="1">
      <c r="AB44" s="39"/>
      <c r="AC44" s="39"/>
      <c r="AD44" s="39"/>
    </row>
    <row r="45" spans="28:30" ht="18" customHeight="1">
      <c r="AB45" s="39"/>
      <c r="AC45" s="39"/>
      <c r="AD45" s="39"/>
    </row>
    <row r="46" spans="28:30" ht="18" customHeight="1">
      <c r="AB46" s="39"/>
      <c r="AC46" s="39"/>
      <c r="AD46" s="39"/>
    </row>
    <row r="47" spans="28:30" ht="18" customHeight="1">
      <c r="AB47" s="39"/>
      <c r="AC47" s="39"/>
      <c r="AD47" s="39"/>
    </row>
    <row r="48" spans="28:30" ht="18" customHeight="1">
      <c r="AB48" s="39"/>
      <c r="AC48" s="39"/>
      <c r="AD48" s="39"/>
    </row>
    <row r="49" spans="28:30" ht="18" customHeight="1">
      <c r="AB49" s="39"/>
      <c r="AC49" s="39"/>
      <c r="AD49" s="39"/>
    </row>
    <row r="50" spans="28:30" ht="18" customHeight="1">
      <c r="AB50" s="39"/>
      <c r="AC50" s="39"/>
      <c r="AD50" s="39"/>
    </row>
    <row r="51" spans="28:30" ht="18" customHeight="1">
      <c r="AB51" s="39"/>
      <c r="AC51" s="39"/>
      <c r="AD51" s="39"/>
    </row>
    <row r="52" spans="28:30" ht="18" customHeight="1">
      <c r="AB52" s="39"/>
      <c r="AC52" s="39"/>
      <c r="AD52" s="39"/>
    </row>
    <row r="53" spans="28:30" ht="18" customHeight="1">
      <c r="AB53" s="39"/>
      <c r="AC53" s="39"/>
      <c r="AD53" s="39"/>
    </row>
    <row r="54" spans="28:30" ht="18" customHeight="1">
      <c r="AB54" s="39"/>
      <c r="AC54" s="39"/>
      <c r="AD54" s="39"/>
    </row>
    <row r="55" spans="28:30" ht="18" customHeight="1">
      <c r="AB55" s="39"/>
      <c r="AC55" s="39"/>
      <c r="AD55" s="39"/>
    </row>
    <row r="56" ht="18" customHeight="1"/>
    <row r="57" ht="18" customHeight="1"/>
  </sheetData>
  <sheetProtection/>
  <mergeCells count="178">
    <mergeCell ref="A2:Y2"/>
    <mergeCell ref="U6:U7"/>
    <mergeCell ref="C5:E5"/>
    <mergeCell ref="F5:H5"/>
    <mergeCell ref="I5:K5"/>
    <mergeCell ref="L5:N5"/>
    <mergeCell ref="A6:A7"/>
    <mergeCell ref="B6:B7"/>
    <mergeCell ref="C6:E7"/>
    <mergeCell ref="X6:X7"/>
    <mergeCell ref="Y6:Y7"/>
    <mergeCell ref="Z6:Z7"/>
    <mergeCell ref="V6:V7"/>
    <mergeCell ref="O6:Q6"/>
    <mergeCell ref="R6:R7"/>
    <mergeCell ref="S6:S7"/>
    <mergeCell ref="T6:T7"/>
    <mergeCell ref="L6:N6"/>
    <mergeCell ref="F6:H6"/>
    <mergeCell ref="I6:K6"/>
    <mergeCell ref="A10:A11"/>
    <mergeCell ref="O5:Q5"/>
    <mergeCell ref="W6:W7"/>
    <mergeCell ref="B8:B9"/>
    <mergeCell ref="I10:K11"/>
    <mergeCell ref="O8:Q8"/>
    <mergeCell ref="R8:R9"/>
    <mergeCell ref="C12:E12"/>
    <mergeCell ref="A8:A9"/>
    <mergeCell ref="B10:B11"/>
    <mergeCell ref="C8:E8"/>
    <mergeCell ref="F8:H9"/>
    <mergeCell ref="C10:E10"/>
    <mergeCell ref="F10:H10"/>
    <mergeCell ref="L10:N10"/>
    <mergeCell ref="L8:N8"/>
    <mergeCell ref="I8:K8"/>
    <mergeCell ref="S8:S9"/>
    <mergeCell ref="T8:T9"/>
    <mergeCell ref="X8:X9"/>
    <mergeCell ref="U10:U11"/>
    <mergeCell ref="V8:V9"/>
    <mergeCell ref="V10:V11"/>
    <mergeCell ref="Y8:Y9"/>
    <mergeCell ref="Z8:Z9"/>
    <mergeCell ref="W10:W11"/>
    <mergeCell ref="X10:X11"/>
    <mergeCell ref="Y10:Y11"/>
    <mergeCell ref="Z10:Z11"/>
    <mergeCell ref="W8:W9"/>
    <mergeCell ref="O12:Q12"/>
    <mergeCell ref="R12:R13"/>
    <mergeCell ref="S12:S13"/>
    <mergeCell ref="T12:T13"/>
    <mergeCell ref="U8:U9"/>
    <mergeCell ref="U12:U13"/>
    <mergeCell ref="O10:Q10"/>
    <mergeCell ref="R10:R11"/>
    <mergeCell ref="S10:S11"/>
    <mergeCell ref="T10:T11"/>
    <mergeCell ref="V12:V13"/>
    <mergeCell ref="F12:H12"/>
    <mergeCell ref="A14:A15"/>
    <mergeCell ref="B12:B13"/>
    <mergeCell ref="C14:E14"/>
    <mergeCell ref="F14:H14"/>
    <mergeCell ref="I14:K14"/>
    <mergeCell ref="L12:N13"/>
    <mergeCell ref="L14:N14"/>
    <mergeCell ref="A12:A13"/>
    <mergeCell ref="I12:K12"/>
    <mergeCell ref="W12:W13"/>
    <mergeCell ref="X12:X13"/>
    <mergeCell ref="B14:B15"/>
    <mergeCell ref="Y12:Y13"/>
    <mergeCell ref="Z12:Z13"/>
    <mergeCell ref="X14:X15"/>
    <mergeCell ref="Y14:Y15"/>
    <mergeCell ref="Z14:Z15"/>
    <mergeCell ref="O14:Q15"/>
    <mergeCell ref="Z19:Z23"/>
    <mergeCell ref="C22:H22"/>
    <mergeCell ref="N22:S22"/>
    <mergeCell ref="V14:V15"/>
    <mergeCell ref="W14:W15"/>
    <mergeCell ref="U14:U15"/>
    <mergeCell ref="C21:H21"/>
    <mergeCell ref="C19:S19"/>
    <mergeCell ref="S14:S15"/>
    <mergeCell ref="T14:T15"/>
    <mergeCell ref="V23:W23"/>
    <mergeCell ref="X23:Y23"/>
    <mergeCell ref="T22:U22"/>
    <mergeCell ref="V22:W22"/>
    <mergeCell ref="X22:Y22"/>
    <mergeCell ref="N21:S21"/>
    <mergeCell ref="V21:W21"/>
    <mergeCell ref="X21:Y21"/>
    <mergeCell ref="B27:D27"/>
    <mergeCell ref="E27:I27"/>
    <mergeCell ref="X25:Y25"/>
    <mergeCell ref="C24:H24"/>
    <mergeCell ref="N24:S24"/>
    <mergeCell ref="T24:U24"/>
    <mergeCell ref="Z28:Z32"/>
    <mergeCell ref="C31:H31"/>
    <mergeCell ref="N31:S31"/>
    <mergeCell ref="T31:U31"/>
    <mergeCell ref="V31:W31"/>
    <mergeCell ref="X31:Y31"/>
    <mergeCell ref="C30:H30"/>
    <mergeCell ref="B35:H35"/>
    <mergeCell ref="C34:H34"/>
    <mergeCell ref="N34:S34"/>
    <mergeCell ref="T34:U34"/>
    <mergeCell ref="V34:W34"/>
    <mergeCell ref="N30:S30"/>
    <mergeCell ref="T30:U30"/>
    <mergeCell ref="V30:W30"/>
    <mergeCell ref="C33:H33"/>
    <mergeCell ref="N33:S33"/>
    <mergeCell ref="X30:Y30"/>
    <mergeCell ref="C28:S28"/>
    <mergeCell ref="X33:Y33"/>
    <mergeCell ref="C32:H32"/>
    <mergeCell ref="N32:S32"/>
    <mergeCell ref="T32:U32"/>
    <mergeCell ref="V32:W32"/>
    <mergeCell ref="X34:Y34"/>
    <mergeCell ref="L3:N3"/>
    <mergeCell ref="O3:Q3"/>
    <mergeCell ref="R3:S3"/>
    <mergeCell ref="T3:X3"/>
    <mergeCell ref="T33:U33"/>
    <mergeCell ref="V33:W33"/>
    <mergeCell ref="V24:W24"/>
    <mergeCell ref="X24:Y24"/>
    <mergeCell ref="X32:Y32"/>
    <mergeCell ref="V27:Y27"/>
    <mergeCell ref="E18:I18"/>
    <mergeCell ref="P18:U18"/>
    <mergeCell ref="N25:S25"/>
    <mergeCell ref="T25:U25"/>
    <mergeCell ref="V25:W25"/>
    <mergeCell ref="V18:Y18"/>
    <mergeCell ref="T23:U23"/>
    <mergeCell ref="C23:H23"/>
    <mergeCell ref="N23:S23"/>
    <mergeCell ref="AA3:AE3"/>
    <mergeCell ref="A4:B4"/>
    <mergeCell ref="R4:S4"/>
    <mergeCell ref="T4:X4"/>
    <mergeCell ref="AA4:AE4"/>
    <mergeCell ref="B18:D18"/>
    <mergeCell ref="Y3:Z3"/>
    <mergeCell ref="J18:O18"/>
    <mergeCell ref="A3:K3"/>
    <mergeCell ref="R14:R15"/>
    <mergeCell ref="I20:M20"/>
    <mergeCell ref="N20:S20"/>
    <mergeCell ref="C20:H20"/>
    <mergeCell ref="C29:H29"/>
    <mergeCell ref="I29:M29"/>
    <mergeCell ref="N29:S29"/>
    <mergeCell ref="C25:H25"/>
    <mergeCell ref="J27:O27"/>
    <mergeCell ref="P27:U27"/>
    <mergeCell ref="T21:U21"/>
    <mergeCell ref="X19:Y20"/>
    <mergeCell ref="T28:U29"/>
    <mergeCell ref="V28:W29"/>
    <mergeCell ref="X28:Y29"/>
    <mergeCell ref="A19:A20"/>
    <mergeCell ref="B19:B20"/>
    <mergeCell ref="A28:A29"/>
    <mergeCell ref="B28:B29"/>
    <mergeCell ref="T19:U20"/>
    <mergeCell ref="V19:W20"/>
  </mergeCells>
  <printOptions horizontalCentered="1"/>
  <pageMargins left="0.5905511811023623" right="0.31496062992125984" top="0.5118110236220472" bottom="0.03937007874015748" header="0.2755905511811024" footer="0.35433070866141736"/>
  <pageSetup fitToHeight="1" fitToWidth="1"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2:AA26"/>
  <sheetViews>
    <sheetView tabSelected="1" zoomScalePageLayoutView="0" workbookViewId="0" topLeftCell="A1">
      <selection activeCell="V12" sqref="V12"/>
    </sheetView>
  </sheetViews>
  <sheetFormatPr defaultColWidth="9.00390625" defaultRowHeight="13.5"/>
  <cols>
    <col min="1" max="1" width="2.625" style="36" customWidth="1"/>
    <col min="2" max="2" width="8.625" style="36" customWidth="1"/>
    <col min="3" max="16" width="3.125" style="36" customWidth="1"/>
  </cols>
  <sheetData>
    <row r="2" spans="1:27" s="23" customFormat="1" ht="24.75" customHeight="1">
      <c r="A2" s="36"/>
      <c r="B2" s="40" t="s">
        <v>22</v>
      </c>
      <c r="C2" s="41"/>
      <c r="D2" s="41"/>
      <c r="E2" s="41"/>
      <c r="F2" s="41"/>
      <c r="G2" s="41"/>
      <c r="H2" s="41"/>
      <c r="I2" s="42"/>
      <c r="J2" s="42"/>
      <c r="K2" s="42"/>
      <c r="L2" s="42"/>
      <c r="M2" s="42"/>
      <c r="N2" s="42"/>
      <c r="O2" s="42"/>
      <c r="P2" s="42"/>
      <c r="Q2" s="42"/>
      <c r="R2" s="42"/>
      <c r="S2" s="42"/>
      <c r="T2" s="42"/>
      <c r="U2" s="42"/>
      <c r="V2" s="42"/>
      <c r="W2" s="42"/>
      <c r="X2" s="42"/>
      <c r="Y2" s="42"/>
      <c r="Z2" s="42"/>
      <c r="AA2" s="42"/>
    </row>
    <row r="3" spans="2:27" ht="24.75" customHeight="1">
      <c r="B3" s="34" t="s">
        <v>32</v>
      </c>
      <c r="C3" s="34"/>
      <c r="D3" s="34"/>
      <c r="E3" s="39"/>
      <c r="F3" s="39"/>
      <c r="G3" s="39"/>
      <c r="H3" s="39"/>
      <c r="I3" s="39"/>
      <c r="J3" s="39"/>
      <c r="K3" s="39"/>
      <c r="L3" s="39"/>
      <c r="M3" s="39"/>
      <c r="N3" s="39"/>
      <c r="O3" s="39"/>
      <c r="P3" s="39"/>
      <c r="Q3" s="39"/>
      <c r="R3" s="39"/>
      <c r="S3" s="39"/>
      <c r="T3" s="39"/>
      <c r="U3" s="39"/>
      <c r="V3" s="39"/>
      <c r="W3" s="39"/>
      <c r="X3" s="39"/>
      <c r="Y3" s="39"/>
      <c r="Z3" s="39"/>
      <c r="AA3" s="39"/>
    </row>
    <row r="4" spans="2:27" ht="24.75" customHeight="1">
      <c r="B4" s="34" t="s">
        <v>23</v>
      </c>
      <c r="D4" s="34"/>
      <c r="E4" s="34"/>
      <c r="F4" s="34"/>
      <c r="G4" s="34"/>
      <c r="H4" s="34"/>
      <c r="I4" s="34"/>
      <c r="J4" s="34"/>
      <c r="K4" s="34"/>
      <c r="L4" s="34"/>
      <c r="M4" s="34"/>
      <c r="N4" s="34"/>
      <c r="O4" s="34"/>
      <c r="P4" s="34"/>
      <c r="Q4" s="34"/>
      <c r="R4" s="34"/>
      <c r="S4" s="34"/>
      <c r="T4" s="34"/>
      <c r="U4" s="34"/>
      <c r="V4" s="34"/>
      <c r="W4" s="34"/>
      <c r="X4" s="34"/>
      <c r="Y4" s="34"/>
      <c r="Z4" s="34"/>
      <c r="AA4" s="34"/>
    </row>
    <row r="5" spans="2:27" ht="24.75" customHeight="1">
      <c r="B5" s="43" t="s">
        <v>33</v>
      </c>
      <c r="D5" s="34"/>
      <c r="E5" s="34"/>
      <c r="F5" s="34"/>
      <c r="G5" s="34"/>
      <c r="H5" s="34"/>
      <c r="I5" s="34"/>
      <c r="J5" s="34"/>
      <c r="K5" s="34"/>
      <c r="L5" s="34"/>
      <c r="M5" s="34"/>
      <c r="N5" s="34"/>
      <c r="O5" s="34"/>
      <c r="P5" s="34"/>
      <c r="Q5" s="34"/>
      <c r="R5" s="34"/>
      <c r="S5" s="34"/>
      <c r="T5" s="34"/>
      <c r="U5" s="34"/>
      <c r="V5" s="34"/>
      <c r="W5" s="34"/>
      <c r="X5" s="34"/>
      <c r="Y5" s="34"/>
      <c r="Z5" s="34"/>
      <c r="AA5" s="34"/>
    </row>
    <row r="6" spans="2:27" ht="24.75" customHeight="1">
      <c r="B6" s="34" t="s">
        <v>41</v>
      </c>
      <c r="D6" s="34"/>
      <c r="E6" s="34"/>
      <c r="F6" s="34"/>
      <c r="G6" s="34"/>
      <c r="H6" s="34"/>
      <c r="I6" s="34"/>
      <c r="J6" s="34"/>
      <c r="K6" s="34"/>
      <c r="L6" s="34"/>
      <c r="M6" s="34"/>
      <c r="N6" s="34"/>
      <c r="O6" s="34"/>
      <c r="P6" s="34"/>
      <c r="Q6" s="34"/>
      <c r="R6" s="34"/>
      <c r="S6" s="34"/>
      <c r="T6" s="34"/>
      <c r="U6" s="34"/>
      <c r="V6" s="34"/>
      <c r="W6" s="34"/>
      <c r="X6" s="34"/>
      <c r="Y6" s="34"/>
      <c r="Z6" s="34"/>
      <c r="AA6" s="34"/>
    </row>
    <row r="7" spans="2:27" ht="24.75" customHeight="1">
      <c r="B7" s="50" t="s">
        <v>34</v>
      </c>
      <c r="C7" s="51"/>
      <c r="D7" s="34"/>
      <c r="E7" s="34"/>
      <c r="F7" s="34"/>
      <c r="G7" s="34"/>
      <c r="H7" s="34"/>
      <c r="I7" s="34"/>
      <c r="J7" s="34"/>
      <c r="K7" s="34"/>
      <c r="L7" s="34"/>
      <c r="M7" s="34"/>
      <c r="N7" s="34"/>
      <c r="O7" s="34"/>
      <c r="P7" s="34"/>
      <c r="Q7" s="34"/>
      <c r="R7" s="34"/>
      <c r="S7" s="34"/>
      <c r="T7" s="34"/>
      <c r="U7" s="34"/>
      <c r="V7" s="34"/>
      <c r="W7" s="34"/>
      <c r="X7" s="34"/>
      <c r="Y7" s="34"/>
      <c r="Z7" s="34"/>
      <c r="AA7" s="34"/>
    </row>
    <row r="8" spans="2:27" ht="24.75" customHeight="1">
      <c r="B8" s="52" t="s">
        <v>35</v>
      </c>
      <c r="C8" s="51"/>
      <c r="D8" s="34"/>
      <c r="E8" s="34"/>
      <c r="F8" s="34"/>
      <c r="G8" s="34"/>
      <c r="H8" s="34"/>
      <c r="I8" s="34"/>
      <c r="J8" s="34"/>
      <c r="K8" s="34"/>
      <c r="L8" s="34"/>
      <c r="M8" s="34"/>
      <c r="N8" s="34"/>
      <c r="O8" s="34"/>
      <c r="P8" s="34"/>
      <c r="Q8" s="34"/>
      <c r="R8" s="34"/>
      <c r="S8" s="34"/>
      <c r="T8" s="34"/>
      <c r="U8" s="34"/>
      <c r="V8" s="34"/>
      <c r="W8" s="34"/>
      <c r="X8" s="34"/>
      <c r="Y8" s="34"/>
      <c r="Z8" s="34"/>
      <c r="AA8" s="34"/>
    </row>
    <row r="9" spans="2:27" ht="24.75" customHeight="1">
      <c r="B9" s="52" t="s">
        <v>36</v>
      </c>
      <c r="C9" s="51"/>
      <c r="D9" s="34"/>
      <c r="E9" s="34"/>
      <c r="F9" s="34"/>
      <c r="G9" s="34"/>
      <c r="H9" s="34"/>
      <c r="I9" s="34"/>
      <c r="J9" s="34"/>
      <c r="K9" s="34"/>
      <c r="L9" s="34"/>
      <c r="M9" s="34"/>
      <c r="N9" s="34"/>
      <c r="O9" s="34"/>
      <c r="P9" s="34"/>
      <c r="Q9" s="34"/>
      <c r="R9" s="34"/>
      <c r="S9" s="34"/>
      <c r="T9" s="34"/>
      <c r="U9" s="34"/>
      <c r="V9" s="34"/>
      <c r="W9" s="34"/>
      <c r="X9" s="34"/>
      <c r="Y9" s="34"/>
      <c r="Z9" s="34"/>
      <c r="AA9" s="34"/>
    </row>
    <row r="10" spans="2:27" ht="24.75" customHeight="1">
      <c r="B10" s="34" t="s">
        <v>52</v>
      </c>
      <c r="C10" s="34"/>
      <c r="D10" s="34"/>
      <c r="E10" s="39"/>
      <c r="F10" s="39"/>
      <c r="G10" s="39"/>
      <c r="H10" s="39"/>
      <c r="I10" s="39"/>
      <c r="J10" s="39"/>
      <c r="K10" s="39"/>
      <c r="L10" s="39"/>
      <c r="M10" s="39"/>
      <c r="N10" s="39"/>
      <c r="O10" s="39"/>
      <c r="P10" s="39"/>
      <c r="Q10" s="39"/>
      <c r="R10" s="39"/>
      <c r="S10" s="39"/>
      <c r="T10" s="39"/>
      <c r="U10" s="39"/>
      <c r="V10" s="39"/>
      <c r="W10" s="39"/>
      <c r="X10" s="39"/>
      <c r="Y10" s="39"/>
      <c r="Z10" s="39"/>
      <c r="AA10" s="39"/>
    </row>
    <row r="11" spans="2:27" ht="24.75" customHeight="1">
      <c r="B11" s="34" t="s">
        <v>24</v>
      </c>
      <c r="C11" s="34"/>
      <c r="D11" s="34"/>
      <c r="E11" s="39"/>
      <c r="F11" s="39"/>
      <c r="G11" s="39"/>
      <c r="H11" s="39"/>
      <c r="I11" s="39"/>
      <c r="J11" s="39"/>
      <c r="K11" s="39"/>
      <c r="L11" s="39"/>
      <c r="M11" s="39"/>
      <c r="N11" s="39"/>
      <c r="O11" s="39"/>
      <c r="P11" s="39"/>
      <c r="Q11" s="39"/>
      <c r="R11" s="39"/>
      <c r="S11" s="39"/>
      <c r="T11" s="39"/>
      <c r="U11" s="39"/>
      <c r="V11" s="39"/>
      <c r="W11" s="39"/>
      <c r="X11" s="39"/>
      <c r="Y11" s="39"/>
      <c r="Z11" s="39"/>
      <c r="AA11" s="39"/>
    </row>
    <row r="12" spans="2:27" ht="24.75" customHeight="1">
      <c r="B12" s="34" t="s">
        <v>25</v>
      </c>
      <c r="C12" s="34"/>
      <c r="D12" s="34"/>
      <c r="E12" s="39"/>
      <c r="F12" s="39"/>
      <c r="G12" s="39"/>
      <c r="H12" s="39"/>
      <c r="I12" s="39"/>
      <c r="J12" s="39"/>
      <c r="K12" s="39"/>
      <c r="L12" s="39"/>
      <c r="M12" s="39"/>
      <c r="N12" s="39"/>
      <c r="O12" s="39"/>
      <c r="P12" s="39"/>
      <c r="Q12" s="39"/>
      <c r="R12" s="39"/>
      <c r="S12" s="39"/>
      <c r="T12" s="39"/>
      <c r="U12" s="39"/>
      <c r="V12" s="39"/>
      <c r="W12" s="39"/>
      <c r="X12" s="39"/>
      <c r="Y12" s="39"/>
      <c r="Z12" s="39"/>
      <c r="AA12" s="39"/>
    </row>
    <row r="13" spans="2:27" ht="24.75" customHeight="1">
      <c r="B13" s="34" t="s">
        <v>26</v>
      </c>
      <c r="C13" s="34"/>
      <c r="D13" s="34"/>
      <c r="E13" s="39"/>
      <c r="F13" s="39"/>
      <c r="G13" s="39"/>
      <c r="H13" s="39"/>
      <c r="I13" s="39"/>
      <c r="J13" s="39"/>
      <c r="K13" s="39"/>
      <c r="L13" s="39"/>
      <c r="M13" s="39"/>
      <c r="N13" s="39"/>
      <c r="O13" s="39"/>
      <c r="P13" s="39"/>
      <c r="Q13" s="39"/>
      <c r="R13" s="39"/>
      <c r="S13" s="39"/>
      <c r="T13" s="39"/>
      <c r="U13" s="39"/>
      <c r="V13" s="39"/>
      <c r="W13" s="39"/>
      <c r="X13" s="39"/>
      <c r="Y13" s="39"/>
      <c r="Z13" s="39"/>
      <c r="AA13" s="39"/>
    </row>
    <row r="14" spans="2:27" ht="24.75" customHeight="1">
      <c r="B14" s="34" t="s">
        <v>27</v>
      </c>
      <c r="C14" s="34"/>
      <c r="D14" s="34"/>
      <c r="E14" s="39"/>
      <c r="F14" s="39"/>
      <c r="G14" s="39"/>
      <c r="H14" s="39"/>
      <c r="I14" s="39"/>
      <c r="J14" s="39"/>
      <c r="K14" s="39"/>
      <c r="L14" s="39"/>
      <c r="M14" s="39"/>
      <c r="N14" s="39"/>
      <c r="O14" s="39"/>
      <c r="P14" s="39"/>
      <c r="Q14" s="39"/>
      <c r="R14" s="39"/>
      <c r="S14" s="39"/>
      <c r="T14" s="39"/>
      <c r="U14" s="39"/>
      <c r="V14" s="39"/>
      <c r="W14" s="39"/>
      <c r="X14" s="39"/>
      <c r="Y14" s="39"/>
      <c r="Z14" s="39"/>
      <c r="AA14" s="39"/>
    </row>
    <row r="15" spans="2:27" ht="24.75" customHeight="1">
      <c r="B15" s="34" t="s">
        <v>53</v>
      </c>
      <c r="D15" s="34"/>
      <c r="E15" s="39"/>
      <c r="F15" s="39"/>
      <c r="G15" s="39"/>
      <c r="H15" s="39"/>
      <c r="I15" s="39"/>
      <c r="J15" s="39"/>
      <c r="K15" s="39"/>
      <c r="L15" s="39"/>
      <c r="M15" s="39"/>
      <c r="N15" s="39"/>
      <c r="O15" s="39"/>
      <c r="P15" s="39"/>
      <c r="Q15" s="39"/>
      <c r="R15" s="39"/>
      <c r="S15" s="39"/>
      <c r="T15" s="39"/>
      <c r="U15" s="39"/>
      <c r="V15" s="39"/>
      <c r="W15" s="39"/>
      <c r="X15" s="39"/>
      <c r="Y15" s="39"/>
      <c r="Z15" s="39"/>
      <c r="AA15" s="39"/>
    </row>
    <row r="16" spans="2:27" ht="24.75" customHeight="1">
      <c r="B16" s="53" t="s">
        <v>54</v>
      </c>
      <c r="C16" s="34"/>
      <c r="D16" s="34"/>
      <c r="E16" s="39"/>
      <c r="F16" s="39"/>
      <c r="G16" s="39"/>
      <c r="H16" s="39"/>
      <c r="I16" s="39"/>
      <c r="J16" s="39"/>
      <c r="K16" s="39"/>
      <c r="L16" s="39"/>
      <c r="M16" s="39"/>
      <c r="N16" s="39"/>
      <c r="O16" s="39"/>
      <c r="P16" s="39"/>
      <c r="Q16" s="39"/>
      <c r="R16" s="39"/>
      <c r="S16" s="39"/>
      <c r="T16" s="39"/>
      <c r="U16" s="39"/>
      <c r="V16" s="39"/>
      <c r="W16" s="39"/>
      <c r="X16" s="39"/>
      <c r="Y16" s="39"/>
      <c r="Z16" s="39"/>
      <c r="AA16" s="39"/>
    </row>
    <row r="17" spans="2:27" ht="24.75" customHeight="1">
      <c r="B17" s="34" t="s">
        <v>28</v>
      </c>
      <c r="C17" s="34"/>
      <c r="D17" s="34"/>
      <c r="E17" s="39"/>
      <c r="F17" s="39"/>
      <c r="G17" s="39"/>
      <c r="H17" s="39"/>
      <c r="I17" s="39"/>
      <c r="J17" s="39"/>
      <c r="K17" s="39"/>
      <c r="L17" s="39"/>
      <c r="M17" s="39"/>
      <c r="N17" s="39"/>
      <c r="O17" s="35"/>
      <c r="P17" s="39"/>
      <c r="Q17" s="39"/>
      <c r="R17" s="39"/>
      <c r="S17" s="39"/>
      <c r="T17" s="39"/>
      <c r="U17" s="39"/>
      <c r="V17" s="39"/>
      <c r="W17" s="39"/>
      <c r="X17" s="39"/>
      <c r="Y17" s="39"/>
      <c r="Z17" s="39"/>
      <c r="AA17" s="39"/>
    </row>
    <row r="18" spans="2:27" ht="24.75" customHeight="1">
      <c r="B18" s="44"/>
      <c r="C18" s="34" t="s">
        <v>37</v>
      </c>
      <c r="D18" s="34"/>
      <c r="E18" s="39"/>
      <c r="F18" s="39"/>
      <c r="G18" s="39"/>
      <c r="H18" s="39"/>
      <c r="I18" s="39"/>
      <c r="J18" s="39"/>
      <c r="K18" s="39"/>
      <c r="L18" s="39"/>
      <c r="M18" s="39"/>
      <c r="N18" s="39"/>
      <c r="O18" s="39"/>
      <c r="P18" s="39"/>
      <c r="Q18" s="39"/>
      <c r="R18" s="39"/>
      <c r="S18" s="39"/>
      <c r="T18" s="39"/>
      <c r="U18" s="39"/>
      <c r="V18" s="39"/>
      <c r="W18" s="39"/>
      <c r="X18" s="39"/>
      <c r="Y18" s="39"/>
      <c r="Z18" s="39"/>
      <c r="AA18" s="39"/>
    </row>
    <row r="19" spans="2:27" ht="24.75" customHeight="1">
      <c r="B19" s="34"/>
      <c r="C19" s="34"/>
      <c r="D19" s="34" t="s">
        <v>38</v>
      </c>
      <c r="E19" s="39"/>
      <c r="F19" s="39"/>
      <c r="G19" s="39"/>
      <c r="H19" s="39"/>
      <c r="I19" s="39"/>
      <c r="J19" s="39"/>
      <c r="K19" s="39"/>
      <c r="L19" s="39"/>
      <c r="M19" s="39"/>
      <c r="N19" s="39"/>
      <c r="O19" s="39"/>
      <c r="P19" s="39"/>
      <c r="Q19" s="39"/>
      <c r="R19" s="39"/>
      <c r="S19" s="39"/>
      <c r="T19" s="39"/>
      <c r="U19" s="39"/>
      <c r="V19" s="39"/>
      <c r="W19" s="39"/>
      <c r="X19" s="39"/>
      <c r="Y19" s="39"/>
      <c r="Z19" s="39"/>
      <c r="AA19" s="39"/>
    </row>
    <row r="20" spans="2:27" ht="24.75" customHeight="1">
      <c r="B20" s="34"/>
      <c r="C20" s="34"/>
      <c r="D20" s="34" t="s">
        <v>39</v>
      </c>
      <c r="E20" s="39"/>
      <c r="F20" s="39"/>
      <c r="G20" s="39"/>
      <c r="H20" s="39"/>
      <c r="I20" s="39"/>
      <c r="J20" s="39"/>
      <c r="K20" s="39"/>
      <c r="L20" s="39"/>
      <c r="M20" s="39"/>
      <c r="N20" s="39"/>
      <c r="O20" s="39"/>
      <c r="P20" s="39"/>
      <c r="Q20" s="39"/>
      <c r="R20" s="39"/>
      <c r="S20" s="39"/>
      <c r="T20" s="39"/>
      <c r="U20" s="39"/>
      <c r="V20" s="39"/>
      <c r="W20" s="39"/>
      <c r="X20" s="39"/>
      <c r="Y20" s="39"/>
      <c r="Z20" s="39"/>
      <c r="AA20" s="39"/>
    </row>
    <row r="21" spans="2:27" ht="24.75" customHeight="1">
      <c r="B21" s="34"/>
      <c r="C21" s="34"/>
      <c r="D21" s="34" t="s">
        <v>40</v>
      </c>
      <c r="E21" s="39"/>
      <c r="F21" s="39"/>
      <c r="G21" s="39"/>
      <c r="H21" s="39"/>
      <c r="I21" s="39"/>
      <c r="J21" s="39"/>
      <c r="K21" s="39"/>
      <c r="L21" s="39"/>
      <c r="M21" s="39"/>
      <c r="N21" s="39"/>
      <c r="O21" s="39"/>
      <c r="P21" s="39"/>
      <c r="Q21" s="39"/>
      <c r="R21" s="39"/>
      <c r="S21" s="39"/>
      <c r="T21" s="39"/>
      <c r="U21" s="39"/>
      <c r="V21" s="39"/>
      <c r="W21" s="39"/>
      <c r="X21" s="39"/>
      <c r="Y21" s="39"/>
      <c r="Z21" s="39"/>
      <c r="AA21" s="39"/>
    </row>
    <row r="22" spans="1:27" ht="24.75" customHeight="1">
      <c r="A22" s="33"/>
      <c r="B22" s="34" t="s">
        <v>29</v>
      </c>
      <c r="C22" s="34"/>
      <c r="D22" s="34"/>
      <c r="E22" s="39"/>
      <c r="F22" s="39"/>
      <c r="G22" s="39"/>
      <c r="H22" s="39"/>
      <c r="I22" s="39"/>
      <c r="J22" s="39"/>
      <c r="K22" s="39"/>
      <c r="L22" s="39"/>
      <c r="M22" s="39"/>
      <c r="N22" s="39"/>
      <c r="O22" s="39"/>
      <c r="P22" s="39"/>
      <c r="Q22" s="23"/>
      <c r="R22" s="23"/>
      <c r="S22" s="23"/>
      <c r="T22" s="23"/>
      <c r="U22" s="33"/>
      <c r="V22" s="33"/>
      <c r="W22" s="33"/>
      <c r="X22" s="33"/>
      <c r="Y22" s="33"/>
      <c r="Z22" s="23"/>
      <c r="AA22" s="2"/>
    </row>
    <row r="23" spans="1:27" ht="24.75" customHeight="1">
      <c r="A23" s="33"/>
      <c r="B23" s="34"/>
      <c r="C23" s="34"/>
      <c r="D23" s="54" t="s">
        <v>50</v>
      </c>
      <c r="E23" s="39"/>
      <c r="F23" s="39"/>
      <c r="G23" s="144" t="s">
        <v>51</v>
      </c>
      <c r="H23" s="145"/>
      <c r="I23" s="145"/>
      <c r="J23" s="145"/>
      <c r="K23" s="145"/>
      <c r="L23" s="38"/>
      <c r="M23" s="38"/>
      <c r="N23" s="38"/>
      <c r="O23" s="38"/>
      <c r="P23" s="38"/>
      <c r="Q23" s="23"/>
      <c r="R23" s="23"/>
      <c r="S23" s="23"/>
      <c r="T23" s="23"/>
      <c r="U23" s="33"/>
      <c r="V23" s="33"/>
      <c r="W23" s="33"/>
      <c r="X23" s="33"/>
      <c r="Y23" s="33"/>
      <c r="Z23" s="23"/>
      <c r="AA23" s="2"/>
    </row>
    <row r="24" spans="1:27" ht="24.75" customHeight="1">
      <c r="A24" s="33"/>
      <c r="B24" s="37"/>
      <c r="C24" s="37"/>
      <c r="D24" s="37"/>
      <c r="E24" s="38"/>
      <c r="F24" s="38"/>
      <c r="G24" s="38"/>
      <c r="H24" s="38"/>
      <c r="I24" s="38"/>
      <c r="J24" s="38"/>
      <c r="K24" s="38"/>
      <c r="L24" s="38"/>
      <c r="M24" s="38"/>
      <c r="N24" s="38"/>
      <c r="O24" s="38"/>
      <c r="P24" s="38"/>
      <c r="Q24" s="23"/>
      <c r="R24" s="23"/>
      <c r="S24" s="23"/>
      <c r="T24" s="23"/>
      <c r="U24" s="33"/>
      <c r="V24" s="33"/>
      <c r="W24" s="33"/>
      <c r="X24" s="33"/>
      <c r="Y24" s="33"/>
      <c r="Z24" s="23"/>
      <c r="AA24" s="2"/>
    </row>
    <row r="25" spans="1:27" ht="24.75" customHeight="1">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23"/>
      <c r="AA25" s="2"/>
    </row>
    <row r="26" spans="1:27" ht="24.75" customHeight="1">
      <c r="A26" s="33"/>
      <c r="B26" s="33"/>
      <c r="C26" s="33"/>
      <c r="D26" s="33"/>
      <c r="E26" s="33"/>
      <c r="F26" s="33"/>
      <c r="G26" s="33"/>
      <c r="H26" s="33"/>
      <c r="I26" s="33"/>
      <c r="J26" s="33"/>
      <c r="K26" s="33"/>
      <c r="L26" s="33"/>
      <c r="M26" s="33"/>
      <c r="N26" s="33"/>
      <c r="O26" s="33"/>
      <c r="P26" s="33"/>
      <c r="Q26" s="33"/>
      <c r="R26" s="33"/>
      <c r="S26" s="33"/>
      <c r="T26" s="33"/>
      <c r="U26" s="33"/>
      <c r="V26" s="33"/>
      <c r="W26" s="33"/>
      <c r="X26" s="33"/>
      <c r="Y26" s="33"/>
      <c r="Z26" s="23"/>
      <c r="AA26" s="2"/>
    </row>
  </sheetData>
  <sheetProtection/>
  <mergeCells count="1">
    <mergeCell ref="G23:K23"/>
  </mergeCells>
  <printOptions horizontalCentered="1"/>
  <pageMargins left="0.49" right="0.33" top="0.83" bottom="0.75" header="0.5118110236220472" footer="0.3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富岡SC</dc:creator>
  <cp:keywords/>
  <dc:description/>
  <cp:lastModifiedBy>FJ-USER</cp:lastModifiedBy>
  <cp:lastPrinted>2012-11-02T00:00:53Z</cp:lastPrinted>
  <dcterms:created xsi:type="dcterms:W3CDTF">2011-11-05T21:23:48Z</dcterms:created>
  <dcterms:modified xsi:type="dcterms:W3CDTF">2017-04-18T15:18:25Z</dcterms:modified>
  <cp:category/>
  <cp:version/>
  <cp:contentType/>
  <cp:contentStatus/>
</cp:coreProperties>
</file>