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2795" windowHeight="11595" tabRatio="786" activeTab="5"/>
  </bookViews>
  <sheets>
    <sheet name="大会要項" sheetId="1" r:id="rId1"/>
    <sheet name="ベンチマナー" sheetId="2" r:id="rId2"/>
    <sheet name="U10-2-8 対戦表" sheetId="3" r:id="rId3"/>
    <sheet name="荏田東第一小の利用注意事項" sheetId="4" r:id="rId4"/>
    <sheet name="校門案内" sheetId="5" r:id="rId5"/>
    <sheet name="駐車証" sheetId="6" r:id="rId6"/>
  </sheets>
  <definedNames>
    <definedName name="_xlnm.Print_Area" localSheetId="0">'大会要項'!$A$1:$K$40</definedName>
  </definedNames>
  <calcPr fullCalcOnLoad="1"/>
</workbook>
</file>

<file path=xl/comments3.xml><?xml version="1.0" encoding="utf-8"?>
<comments xmlns="http://schemas.openxmlformats.org/spreadsheetml/2006/main">
  <authors>
    <author>三井住友建設株式会社</author>
  </authors>
  <commentList>
    <comment ref="A3" authorId="0">
      <text>
        <r>
          <rPr>
            <b/>
            <sz val="9"/>
            <rFont val="ＭＳ Ｐゴシック"/>
            <family val="3"/>
          </rPr>
          <t>クラス名ブロック名を記入してください。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AF3" authorId="0">
      <text>
        <r>
          <rPr>
            <b/>
            <sz val="9"/>
            <rFont val="ＭＳ Ｐゴシック"/>
            <family val="3"/>
          </rPr>
          <t>AF列には計算式がありますので消去しないでください。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A20" authorId="0">
      <text>
        <r>
          <rPr>
            <b/>
            <sz val="9"/>
            <rFont val="ＭＳ Ｐゴシック"/>
            <family val="3"/>
          </rPr>
          <t>自動記入になっています。</t>
        </r>
      </text>
    </comment>
    <comment ref="AA20" authorId="0">
      <text>
        <r>
          <rPr>
            <b/>
            <sz val="9"/>
            <rFont val="ＭＳ Ｐゴシック"/>
            <family val="3"/>
          </rPr>
          <t>試合時間を記入してください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ＳＬ：８－３－８－３－８
LL8：10-3-10-3-10
LL11：１５－５－１５
Ｌ：２０－５－２０</t>
        </r>
      </text>
    </comment>
    <comment ref="A30" authorId="0">
      <text>
        <r>
          <rPr>
            <b/>
            <sz val="9"/>
            <rFont val="ＭＳ Ｐゴシック"/>
            <family val="3"/>
          </rPr>
          <t>自動記入になっています。</t>
        </r>
      </text>
    </comment>
    <comment ref="AA30" authorId="0">
      <text>
        <r>
          <rPr>
            <b/>
            <sz val="9"/>
            <rFont val="ＭＳ Ｐゴシック"/>
            <family val="3"/>
          </rPr>
          <t>自動記入になっています。</t>
        </r>
      </text>
    </comment>
    <comment ref="A40" authorId="0">
      <text>
        <r>
          <rPr>
            <b/>
            <sz val="9"/>
            <rFont val="ＭＳ Ｐゴシック"/>
            <family val="3"/>
          </rPr>
          <t>自動記入になっています。</t>
        </r>
      </text>
    </comment>
    <comment ref="AA40" authorId="0">
      <text>
        <r>
          <rPr>
            <b/>
            <sz val="9"/>
            <rFont val="ＭＳ Ｐゴシック"/>
            <family val="3"/>
          </rPr>
          <t>自動記入になっています。</t>
        </r>
      </text>
    </comment>
  </commentList>
</comments>
</file>

<file path=xl/sharedStrings.xml><?xml version="1.0" encoding="utf-8"?>
<sst xmlns="http://schemas.openxmlformats.org/spreadsheetml/2006/main" count="313" uniqueCount="196">
  <si>
    <t>NO</t>
  </si>
  <si>
    <t>チーム名</t>
  </si>
  <si>
    <t>勝</t>
  </si>
  <si>
    <t>負</t>
  </si>
  <si>
    <t>分</t>
  </si>
  <si>
    <t>得失差</t>
  </si>
  <si>
    <t>順位</t>
  </si>
  <si>
    <t>－</t>
  </si>
  <si>
    <t>ＮＯ</t>
  </si>
  <si>
    <t>キックオフ</t>
  </si>
  <si>
    <t>主審</t>
  </si>
  <si>
    <t>副審</t>
  </si>
  <si>
    <t>幹事チーム</t>
  </si>
  <si>
    <t>携帯</t>
  </si>
  <si>
    <t>☆☆</t>
  </si>
  <si>
    <t>※自動表ですので左下半分のみ記入して下さい。</t>
  </si>
  <si>
    <t>勝点</t>
  </si>
  <si>
    <t>得点</t>
  </si>
  <si>
    <t>失点</t>
  </si>
  <si>
    <t>月</t>
  </si>
  <si>
    <t>日</t>
  </si>
  <si>
    <t>荏田東FC</t>
  </si>
  <si>
    <t>荏田東第一小学校</t>
  </si>
  <si>
    <t>ベンチ（校舎側）</t>
  </si>
  <si>
    <t>ベンチ（遊具側）</t>
  </si>
  <si>
    <t>（土）</t>
  </si>
  <si>
    <t>荏田東第一小学校利用について</t>
  </si>
  <si>
    <t>学童</t>
  </si>
  <si>
    <t>駐車場</t>
  </si>
  <si>
    <t>1階建ての建物（えだきんﾊﾟｰｸ）</t>
  </si>
  <si>
    <t>遊歩道</t>
  </si>
  <si>
    <t>花壇</t>
  </si>
  <si>
    <t>戸建て住宅</t>
  </si>
  <si>
    <t>駐輪場</t>
  </si>
  <si>
    <t>この道路での乗降厳禁</t>
  </si>
  <si>
    <t>池</t>
  </si>
  <si>
    <t>倉庫</t>
  </si>
  <si>
    <t>校舎</t>
  </si>
  <si>
    <t>→</t>
  </si>
  <si>
    <t>ﾄｲﾚ</t>
  </si>
  <si>
    <t>駐車場</t>
  </si>
  <si>
    <t>校門</t>
  </si>
  <si>
    <t>入口</t>
  </si>
  <si>
    <t>→</t>
  </si>
  <si>
    <t>↑</t>
  </si>
  <si>
    <t>遊歩道になっていますので徒歩で</t>
  </si>
  <si>
    <t>うさぎ小屋</t>
  </si>
  <si>
    <t>階段</t>
  </si>
  <si>
    <t>校門施錠入場不可</t>
  </si>
  <si>
    <t>ベンチ</t>
  </si>
  <si>
    <t>タッチライン：５５ｍ</t>
  </si>
  <si>
    <t>本部</t>
  </si>
  <si>
    <t>ゴールライン：３７</t>
  </si>
  <si>
    <t>ベンチ</t>
  </si>
  <si>
    <t>少年用ゴール</t>
  </si>
  <si>
    <t>遊具は使用禁止</t>
  </si>
  <si>
    <t>荏田東第一小入口</t>
  </si>
  <si>
    <t>選手の乗降はこの道路でお願いします</t>
  </si>
  <si>
    <t>つづきの丘小</t>
  </si>
  <si>
    <t>【交通機関】</t>
  </si>
  <si>
    <t>①横浜市営地下鉄　　センター南駅よりバス。</t>
  </si>
  <si>
    <t>③センター南より徒歩15分</t>
  </si>
  <si>
    <t>304系統：江田駅行き　みずきが丘下車5分</t>
  </si>
  <si>
    <t>②横浜市営地下鉄　　仲町台駅よりバス　</t>
  </si>
  <si>
    <t>３０１系統：江田駅行き　荏田南下車5分</t>
  </si>
  <si>
    <t>【駐車場について】</t>
  </si>
  <si>
    <t>学校周辺の路上駐車は絶対しないでください。</t>
  </si>
  <si>
    <t>①駐車スペースは,各チーム１台</t>
  </si>
  <si>
    <t>【会場利用時間について】</t>
  </si>
  <si>
    <t>② 必要以外の場所に立ち入らないでください。</t>
  </si>
  <si>
    <t>【練習場所について】</t>
  </si>
  <si>
    <t>① 指定された場所をご利用下さい。ゴール後方での練習はやめてください。</t>
  </si>
  <si>
    <t>② 校舎に向かって絶対にボールを蹴らないでください。</t>
  </si>
  <si>
    <t>【トイレについて】</t>
  </si>
  <si>
    <t>【応援場所について】</t>
  </si>
  <si>
    <t>①各チームの応援の方々は、各チームのベンチ後方にて応援下さい。ベンチと本部の間では絶対に応援しないこと。</t>
  </si>
  <si>
    <t>↑</t>
  </si>
  <si>
    <t>【交通機関】</t>
  </si>
  <si>
    <t>①横浜市営地下鉄　　センター南駅よりバス。</t>
  </si>
  <si>
    <t>③センター南より徒歩15分</t>
  </si>
  <si>
    <t>304系統：江田駅行き　みずきが丘下車5分</t>
  </si>
  <si>
    <t>②横浜市営地下鉄　　仲町台駅よりバス　</t>
  </si>
  <si>
    <t>３０１系統：江田駅行き　荏田南下車5分</t>
  </si>
  <si>
    <t>校門のご案内</t>
  </si>
  <si>
    <t>ｸﾞﾗﾝﾄﾞ側及び駐車場の門から</t>
  </si>
  <si>
    <t>の出入りは出来ません。</t>
  </si>
  <si>
    <t>下記の図のように遊歩道を</t>
  </si>
  <si>
    <t>通って裏へお回り下さい。</t>
  </si>
  <si>
    <t>右へ行くと</t>
  </si>
  <si>
    <t>←</t>
  </si>
  <si>
    <t>ﾊﾟﾝ屋さんや</t>
  </si>
  <si>
    <t>ドラックストア</t>
  </si>
  <si>
    <t>↓</t>
  </si>
  <si>
    <t>↑</t>
  </si>
  <si>
    <t>→</t>
  </si>
  <si>
    <t>↓</t>
  </si>
  <si>
    <t>→</t>
  </si>
  <si>
    <t>ﾄｲﾚ</t>
  </si>
  <si>
    <t>現在位置</t>
  </si>
  <si>
    <t>入り口</t>
  </si>
  <si>
    <t>道</t>
  </si>
  <si>
    <t>路</t>
  </si>
  <si>
    <t>閉鎖中</t>
  </si>
  <si>
    <t>ｸﾞﾗﾝﾄﾞ</t>
  </si>
  <si>
    <t>チーム名</t>
  </si>
  <si>
    <t>★駐車できるのはチーム１台です。</t>
  </si>
  <si>
    <t>★近隣での路上駐車厳禁です。会場利用ができなくなります。</t>
  </si>
  <si>
    <t>この駐車証をダッシュボード前面見やすいところに置いて下さい。</t>
  </si>
  <si>
    <t>　　　　　　　　　　　　　　　　　　　　　　　　　　　　　　　　　　　代表：清水貞昭</t>
  </si>
  <si>
    <t>１．主　催　　（社）横浜サッカー協会</t>
  </si>
  <si>
    <t>２．主　管　　（社）横浜サッカー協会　少年委員会</t>
  </si>
  <si>
    <t>　　　　　　　</t>
  </si>
  <si>
    <r>
      <t>　　　　　　　　　　　　　　　　　　　　　　　　　　　　　　　　　　幹事：荏田東</t>
    </r>
    <r>
      <rPr>
        <sz val="12"/>
        <rFont val="Century"/>
        <family val="1"/>
      </rPr>
      <t>FC</t>
    </r>
  </si>
  <si>
    <r>
      <t xml:space="preserve">           </t>
    </r>
    <r>
      <rPr>
        <sz val="12"/>
        <rFont val="ＭＳ 明朝"/>
        <family val="1"/>
      </rPr>
      <t>②試合時間は（</t>
    </r>
    <r>
      <rPr>
        <sz val="12"/>
        <rFont val="Century"/>
        <family val="1"/>
      </rPr>
      <t>15</t>
    </r>
    <r>
      <rPr>
        <sz val="12"/>
        <rFont val="ＭＳ 明朝"/>
        <family val="1"/>
      </rPr>
      <t>－</t>
    </r>
    <r>
      <rPr>
        <sz val="12"/>
        <rFont val="Century"/>
        <family val="1"/>
      </rPr>
      <t>5</t>
    </r>
    <r>
      <rPr>
        <sz val="12"/>
        <rFont val="ＭＳ 明朝"/>
        <family val="1"/>
      </rPr>
      <t>－</t>
    </r>
    <r>
      <rPr>
        <sz val="12"/>
        <rFont val="Century"/>
        <family val="1"/>
      </rPr>
      <t>15</t>
    </r>
    <r>
      <rPr>
        <sz val="12"/>
        <rFont val="ＭＳ 明朝"/>
        <family val="1"/>
      </rPr>
      <t>）</t>
    </r>
  </si>
  <si>
    <r>
      <t xml:space="preserve">           </t>
    </r>
    <r>
      <rPr>
        <sz val="12"/>
        <rFont val="ＭＳ 明朝"/>
        <family val="1"/>
      </rPr>
      <t>③「メンバー票」の記載は、</t>
    </r>
    <r>
      <rPr>
        <sz val="12"/>
        <rFont val="Century"/>
        <family val="1"/>
      </rPr>
      <t>20</t>
    </r>
    <r>
      <rPr>
        <sz val="12"/>
        <rFont val="ＭＳ 明朝"/>
        <family val="1"/>
      </rPr>
      <t>名までとする。</t>
    </r>
  </si>
  <si>
    <r>
      <t xml:space="preserve">          </t>
    </r>
    <r>
      <rPr>
        <sz val="12"/>
        <rFont val="ＭＳ 明朝"/>
        <family val="1"/>
      </rPr>
      <t>④試合開始時刻に</t>
    </r>
    <r>
      <rPr>
        <sz val="12"/>
        <rFont val="Century"/>
        <family val="1"/>
      </rPr>
      <t>6</t>
    </r>
    <r>
      <rPr>
        <sz val="12"/>
        <rFont val="ＭＳ 明朝"/>
        <family val="1"/>
      </rPr>
      <t>名以上集まらなかった場合は、リーグ終了時における当該グループ内の最大</t>
    </r>
  </si>
  <si>
    <t>　　　　得点差の試合をもって不戦敗とする。</t>
  </si>
  <si>
    <r>
      <t>7</t>
    </r>
    <r>
      <rPr>
        <sz val="12"/>
        <rFont val="ＭＳ 明朝"/>
        <family val="1"/>
      </rPr>
      <t>．注意事項　</t>
    </r>
  </si>
  <si>
    <t xml:space="preserve">     ①小雨決行。</t>
  </si>
  <si>
    <t>　　 ②次の試合に出場するチームは、５分前に本部前に集合して下さい。</t>
  </si>
  <si>
    <r>
      <t xml:space="preserve">         </t>
    </r>
    <r>
      <rPr>
        <sz val="12"/>
        <rFont val="ＭＳ 明朝"/>
        <family val="1"/>
      </rPr>
      <t>③ユニフォームは、２種類携行してください。尚、</t>
    </r>
    <r>
      <rPr>
        <sz val="12"/>
        <rFont val="Century"/>
        <family val="1"/>
      </rPr>
      <t>GK</t>
    </r>
    <r>
      <rPr>
        <sz val="12"/>
        <rFont val="ＭＳ 明朝"/>
        <family val="1"/>
      </rPr>
      <t>ユニフォームも同様である。</t>
    </r>
  </si>
  <si>
    <t>　　④試合中の，サイドコーチは禁止の事（ヤジ，罵声等の暴言）</t>
  </si>
  <si>
    <r>
      <t xml:space="preserve">        </t>
    </r>
    <r>
      <rPr>
        <sz val="12"/>
        <rFont val="ＭＳ 明朝"/>
        <family val="1"/>
      </rPr>
      <t>⑤試合開始</t>
    </r>
    <r>
      <rPr>
        <sz val="12"/>
        <rFont val="Century"/>
        <family val="1"/>
      </rPr>
      <t>15</t>
    </r>
    <r>
      <rPr>
        <sz val="12"/>
        <rFont val="ＭＳ 明朝"/>
        <family val="1"/>
      </rPr>
      <t>分前まで、本部及び相手チームにメンバー票を提出して下さい。</t>
    </r>
  </si>
  <si>
    <t xml:space="preserve">    ⑥試合に出場する選手は、必ず（すねあて）をつけて下さい。</t>
  </si>
  <si>
    <t xml:space="preserve">    ⑦審判員は、必ず審判服着用を厳守してください。</t>
  </si>
  <si>
    <t>　　⑧審判員は、１名以上帯同し、割り当て通り実行してください。</t>
  </si>
  <si>
    <t xml:space="preserve">    ⑨タバコは、学校敷地内禁煙です。</t>
  </si>
  <si>
    <t>　　⑩ゴミ・空き缶等については、各チームゴミ袋持参の上で責任を持って持ち帰って下さい。</t>
  </si>
  <si>
    <t xml:space="preserve">      が科せられます。</t>
  </si>
  <si>
    <t>　　⑫周辺道路の路上駐車は厳禁です。</t>
  </si>
  <si>
    <t>　　⑬校舎へのボール壁当て、また、校内の花壇等への立ち入り禁止区域でボールを使用しないよう</t>
  </si>
  <si>
    <t>　　　子どもへの指導をお願い致します。</t>
  </si>
  <si>
    <r>
      <t>8</t>
    </r>
    <r>
      <rPr>
        <sz val="12"/>
        <rFont val="ＭＳ 明朝"/>
        <family val="1"/>
      </rPr>
      <t>．交通手段　　横浜市営地下鉄　センター南駅下車　徒歩</t>
    </r>
    <r>
      <rPr>
        <sz val="12"/>
        <rFont val="Century"/>
        <family val="1"/>
      </rPr>
      <t>10</t>
    </r>
    <r>
      <rPr>
        <sz val="12"/>
        <rFont val="ＭＳ 明朝"/>
        <family val="1"/>
      </rPr>
      <t>分　</t>
    </r>
  </si>
  <si>
    <r>
      <t xml:space="preserve">               </t>
    </r>
    <r>
      <rPr>
        <sz val="12"/>
        <rFont val="ＭＳ 明朝"/>
        <family val="1"/>
      </rPr>
      <t>ベンチ入りスタッフは</t>
    </r>
    <r>
      <rPr>
        <sz val="12"/>
        <rFont val="Century"/>
        <family val="1"/>
      </rPr>
      <t>3</t>
    </r>
    <r>
      <rPr>
        <sz val="12"/>
        <rFont val="ＭＳ 明朝"/>
        <family val="1"/>
      </rPr>
      <t>名までとする。</t>
    </r>
    <r>
      <rPr>
        <sz val="12"/>
        <rFont val="Century"/>
        <family val="1"/>
      </rPr>
      <t>(</t>
    </r>
    <r>
      <rPr>
        <sz val="12"/>
        <rFont val="ＭＳ 明朝"/>
        <family val="1"/>
      </rPr>
      <t>メンバー票記載されたスタッフのみ）</t>
    </r>
  </si>
  <si>
    <t>　  ⑪駐車に関し、幹事チームの指示に従わなかった場合は、少年委員会で別途定められたペナルティー</t>
  </si>
  <si>
    <t>①  トイレ以外の部屋には絶対入らないでください。</t>
  </si>
  <si>
    <t>② 土足厳禁です。</t>
  </si>
  <si>
    <t>① 1j時間前は、グランドの中に入らないでください。</t>
  </si>
  <si>
    <t>　　　　失格チームは、次回「横浜国際チビッ子ｻｯｶｰ大会」に原則出場不可。　　　　　　　</t>
  </si>
  <si>
    <r>
      <t xml:space="preserve">       </t>
    </r>
    <r>
      <rPr>
        <sz val="12"/>
        <rFont val="ＭＳ 明朝"/>
        <family val="1"/>
      </rPr>
      <t>⑤試合ボールは、持ち寄りとするが、アセンティックボール（圧縮した貼りボール）も可とする。</t>
    </r>
  </si>
  <si>
    <t>FC隼</t>
  </si>
  <si>
    <t>サザンFC</t>
  </si>
  <si>
    <t>利用期日：       年　　月　　日</t>
  </si>
  <si>
    <t>３．後　援　　　横浜市市民局、（公財）横浜市体育協会、神奈川新聞社、朝日新聞社</t>
  </si>
  <si>
    <t>４．協　賛　　　株式会社ミツハシ、タカナシ乳業株式会社、株アンドウスポーツ</t>
  </si>
  <si>
    <t>　　　　株クーバー・コーチングジャパン</t>
  </si>
  <si>
    <r>
      <t xml:space="preserve"> 5</t>
    </r>
    <r>
      <rPr>
        <sz val="12"/>
        <rFont val="ＭＳ 明朝"/>
        <family val="1"/>
      </rPr>
      <t>．会場</t>
    </r>
    <r>
      <rPr>
        <sz val="12"/>
        <rFont val="Century"/>
        <family val="1"/>
      </rPr>
      <t>/</t>
    </r>
    <r>
      <rPr>
        <sz val="12"/>
        <rFont val="ＭＳ 明朝"/>
        <family val="1"/>
      </rPr>
      <t>予定　</t>
    </r>
    <r>
      <rPr>
        <sz val="12"/>
        <rFont val="Century"/>
        <family val="1"/>
      </rPr>
      <t xml:space="preserve"> </t>
    </r>
    <r>
      <rPr>
        <sz val="12"/>
        <rFont val="ＭＳ 明朝"/>
        <family val="1"/>
      </rPr>
      <t>会場：荏田東第一小学校、</t>
    </r>
  </si>
  <si>
    <r>
      <t xml:space="preserve">                              </t>
    </r>
    <r>
      <rPr>
        <sz val="12"/>
        <rFont val="ＭＳ 明朝"/>
        <family val="1"/>
      </rPr>
      <t>第1日目:</t>
    </r>
    <r>
      <rPr>
        <sz val="12"/>
        <rFont val="Century"/>
        <family val="1"/>
      </rPr>
      <t>2017</t>
    </r>
    <r>
      <rPr>
        <sz val="12"/>
        <rFont val="ＭＳ 明朝"/>
        <family val="1"/>
      </rPr>
      <t>年</t>
    </r>
    <r>
      <rPr>
        <sz val="12"/>
        <rFont val="Century"/>
        <family val="1"/>
      </rPr>
      <t>9</t>
    </r>
    <r>
      <rPr>
        <sz val="12"/>
        <rFont val="ＭＳ 明朝"/>
        <family val="1"/>
      </rPr>
      <t>月</t>
    </r>
    <r>
      <rPr>
        <sz val="12"/>
        <rFont val="Century"/>
        <family val="1"/>
      </rPr>
      <t>10</t>
    </r>
    <r>
      <rPr>
        <sz val="12"/>
        <rFont val="ＭＳ 明朝"/>
        <family val="1"/>
      </rPr>
      <t>日</t>
    </r>
    <r>
      <rPr>
        <sz val="12"/>
        <rFont val="Century"/>
        <family val="1"/>
      </rPr>
      <t>(</t>
    </r>
    <r>
      <rPr>
        <sz val="12"/>
        <rFont val="ＭＳ 明朝"/>
        <family val="1"/>
      </rPr>
      <t>日</t>
    </r>
    <r>
      <rPr>
        <sz val="12"/>
        <rFont val="Century"/>
        <family val="1"/>
      </rPr>
      <t xml:space="preserve">)  </t>
    </r>
    <r>
      <rPr>
        <sz val="12"/>
        <rFont val="ＭＳ 明朝"/>
        <family val="1"/>
      </rPr>
      <t>　・　第2日目:</t>
    </r>
    <r>
      <rPr>
        <sz val="12"/>
        <rFont val="Century"/>
        <family val="1"/>
      </rPr>
      <t>2017</t>
    </r>
    <r>
      <rPr>
        <sz val="12"/>
        <rFont val="ＭＳ 明朝"/>
        <family val="1"/>
      </rPr>
      <t>年</t>
    </r>
    <r>
      <rPr>
        <sz val="12"/>
        <rFont val="Century"/>
        <family val="1"/>
      </rPr>
      <t>9</t>
    </r>
    <r>
      <rPr>
        <sz val="12"/>
        <rFont val="ＭＳ 明朝"/>
        <family val="1"/>
      </rPr>
      <t>月16日</t>
    </r>
    <r>
      <rPr>
        <sz val="12"/>
        <rFont val="Century"/>
        <family val="1"/>
      </rPr>
      <t>(</t>
    </r>
    <r>
      <rPr>
        <sz val="12"/>
        <rFont val="ＭＳ 明朝"/>
        <family val="1"/>
      </rPr>
      <t>土</t>
    </r>
    <r>
      <rPr>
        <sz val="12"/>
        <rFont val="Century"/>
        <family val="1"/>
      </rPr>
      <t>)</t>
    </r>
  </si>
  <si>
    <r>
      <t>　　　　　　</t>
    </r>
    <r>
      <rPr>
        <sz val="12"/>
        <rFont val="Century"/>
        <family val="1"/>
      </rPr>
      <t xml:space="preserve">      </t>
    </r>
    <r>
      <rPr>
        <sz val="12"/>
        <rFont val="ＭＳ 明朝"/>
        <family val="1"/>
      </rPr>
      <t>第3日目:</t>
    </r>
    <r>
      <rPr>
        <sz val="12"/>
        <rFont val="Century"/>
        <family val="1"/>
      </rPr>
      <t>2017</t>
    </r>
    <r>
      <rPr>
        <sz val="12"/>
        <rFont val="ＭＳ 明朝"/>
        <family val="1"/>
      </rPr>
      <t>年10月8日</t>
    </r>
    <r>
      <rPr>
        <sz val="12"/>
        <rFont val="Century"/>
        <family val="1"/>
      </rPr>
      <t>(</t>
    </r>
    <r>
      <rPr>
        <sz val="12"/>
        <rFont val="ＭＳ 明朝"/>
        <family val="1"/>
      </rPr>
      <t>日</t>
    </r>
    <r>
      <rPr>
        <sz val="12"/>
        <rFont val="Century"/>
        <family val="1"/>
      </rPr>
      <t>)</t>
    </r>
    <r>
      <rPr>
        <sz val="12"/>
        <rFont val="ＭＳ 明朝"/>
        <family val="1"/>
      </rPr>
      <t>　</t>
    </r>
    <r>
      <rPr>
        <sz val="12"/>
        <rFont val="Century"/>
        <family val="1"/>
      </rPr>
      <t xml:space="preserve">  </t>
    </r>
    <r>
      <rPr>
        <sz val="12"/>
        <rFont val="ＭＳ 明朝"/>
        <family val="1"/>
      </rPr>
      <t>・　予備日：後日　　　　　　　</t>
    </r>
  </si>
  <si>
    <r>
      <t xml:space="preserve">            </t>
    </r>
    <r>
      <rPr>
        <sz val="12"/>
        <rFont val="ＭＳ 明朝"/>
        <family val="1"/>
      </rPr>
      <t>①</t>
    </r>
    <r>
      <rPr>
        <sz val="12"/>
        <rFont val="Century"/>
        <family val="1"/>
      </rPr>
      <t>2016</t>
    </r>
    <r>
      <rPr>
        <sz val="12"/>
        <rFont val="ＭＳ 明朝"/>
        <family val="1"/>
      </rPr>
      <t>／</t>
    </r>
    <r>
      <rPr>
        <sz val="12"/>
        <rFont val="Century"/>
        <family val="1"/>
      </rPr>
      <t>2017</t>
    </r>
    <r>
      <rPr>
        <sz val="12"/>
        <rFont val="ＭＳ 明朝"/>
        <family val="1"/>
      </rPr>
      <t>年度（財）日本サッカー協会競技規則による。</t>
    </r>
  </si>
  <si>
    <r>
      <t>第49回</t>
    </r>
    <r>
      <rPr>
        <sz val="20"/>
        <rFont val="Century"/>
        <family val="1"/>
      </rPr>
      <t xml:space="preserve"> </t>
    </r>
    <r>
      <rPr>
        <sz val="20"/>
        <rFont val="ＭＳ 明朝"/>
        <family val="1"/>
      </rPr>
      <t>横浜国際チビッ子サッカー大会</t>
    </r>
    <r>
      <rPr>
        <sz val="20"/>
        <rFont val="Century"/>
        <family val="1"/>
      </rPr>
      <t xml:space="preserve"> </t>
    </r>
    <r>
      <rPr>
        <sz val="20"/>
        <rFont val="ＭＳ 明朝"/>
        <family val="1"/>
      </rPr>
      <t>要項</t>
    </r>
  </si>
  <si>
    <t>第4９回 横浜国際チビッ子サッカー大会星取表</t>
  </si>
  <si>
    <t>ＴＥＬ</t>
  </si>
  <si>
    <t>U10-2-8</t>
  </si>
  <si>
    <t>ＦＡＸ</t>
  </si>
  <si>
    <t>荏田東FC-G</t>
  </si>
  <si>
    <t>☆☆</t>
  </si>
  <si>
    <t>太尾FC－B</t>
  </si>
  <si>
    <t>かながわクラブS</t>
  </si>
  <si>
    <t>公田SSS-W</t>
  </si>
  <si>
    <t>FCMSN</t>
  </si>
  <si>
    <t>（日）</t>
  </si>
  <si>
    <t>15-5-15</t>
  </si>
  <si>
    <t>予　　選　　リ　　ー　　グ</t>
  </si>
  <si>
    <t>－</t>
  </si>
  <si>
    <t>予　　選　　リ　　ー　　グ</t>
  </si>
  <si>
    <t>－</t>
  </si>
  <si>
    <t>利用期日：       2017 年9月10日</t>
  </si>
  <si>
    <t>利用期日：      2017年9月16日</t>
  </si>
  <si>
    <t>利用期日：       2017年10月8日</t>
  </si>
  <si>
    <t>「ベンチマナー」について</t>
  </si>
  <si>
    <t>選手について</t>
  </si>
  <si>
    <t>○控え選手のベンチ入り人数は、大会規定に定められた登録人数とし、メンバー表に記載されている選手とする。</t>
  </si>
  <si>
    <t>○控え選手は、ビブスを着用する事。</t>
  </si>
  <si>
    <t>○控え選手は、座って観戦・応援する事。</t>
  </si>
  <si>
    <t>○控え選手の試合中のアップは、ボールの使用を禁止する。</t>
  </si>
  <si>
    <t>○選手交代は、出場選手が退場後、審判の指示に従って、入場する事。</t>
  </si>
  <si>
    <t>スタッフについて</t>
  </si>
  <si>
    <t>○ベンチ入りスタッフは、最大3名までとする。</t>
  </si>
  <si>
    <t>※ベンチには、1名以上の大人が帯同する事。</t>
  </si>
  <si>
    <t>○ベンチから指示できるスタッフは、試合を通じてチームで決めた1名とする。</t>
  </si>
  <si>
    <t>※指示者以外のスタッフは、座っている事。（但し、ベンチが無い場合はその限りではない。）</t>
  </si>
  <si>
    <t>○審判の判定に対して異議・アピールを行わない。</t>
  </si>
  <si>
    <t>○乱暴な言葉を使用しない。選手（自チーム・相手チーム）に対して、暴言を浴びせない。</t>
  </si>
  <si>
    <t>○差別的な発言を行わない。</t>
  </si>
  <si>
    <t>○ベンチにおいて、写真・撮影等を禁止する。</t>
  </si>
  <si>
    <t>上記について、厳守できない場合は、退席処分等にする。</t>
  </si>
  <si>
    <t>※ローカルルールとして、大会本部より主審に進言出来るように、ローカルルールを設ける。</t>
  </si>
  <si>
    <t>選手の試合前チェックについて</t>
  </si>
  <si>
    <t>※チームにおいて、試合前にチェックを行っておくこと。</t>
  </si>
  <si>
    <t>○爪のチェック　※前日までに切っておく。</t>
  </si>
  <si>
    <t>※爪のチェックは、（一社）横浜サッカー協会少年大会のローカルルールとし、長いと判断した場合は出場させない。</t>
  </si>
  <si>
    <t>○靴のつま先が開いたり、破れたりしていないか。</t>
  </si>
  <si>
    <t>○アンダーシャツの色が統一されているか。</t>
  </si>
  <si>
    <t>○アンダーパンツ（スパッツ・タイツ等）が、パンツの色と同色か。</t>
  </si>
  <si>
    <t>以上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</si>
</sst>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 &quot;"/>
    <numFmt numFmtId="181" formatCode="&quot;  &quot;"/>
  </numFmts>
  <fonts count="6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6"/>
      <name val="ＭＳ Ｐゴシック"/>
      <family val="3"/>
    </font>
    <font>
      <sz val="16"/>
      <name val="HGS創英角ﾎﾟｯﾌﾟ体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7.5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9"/>
      <color indexed="10"/>
      <name val="ＭＳ Ｐゴシック"/>
      <family val="3"/>
    </font>
    <font>
      <b/>
      <sz val="7.5"/>
      <color indexed="10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7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AR丸ゴシック体M"/>
      <family val="3"/>
    </font>
    <font>
      <sz val="10"/>
      <name val="AR丸ゴシック体M"/>
      <family val="3"/>
    </font>
    <font>
      <b/>
      <sz val="10"/>
      <name val="AR丸ゴシック体M"/>
      <family val="3"/>
    </font>
    <font>
      <sz val="10"/>
      <color indexed="10"/>
      <name val="AR丸ゴシック体M"/>
      <family val="3"/>
    </font>
    <font>
      <sz val="9"/>
      <name val="AR丸ゴシック体M"/>
      <family val="3"/>
    </font>
    <font>
      <sz val="9"/>
      <color indexed="10"/>
      <name val="AR丸ゴシック体M"/>
      <family val="3"/>
    </font>
    <font>
      <sz val="9"/>
      <name val="HG丸ｺﾞｼｯｸM-PRO"/>
      <family val="3"/>
    </font>
    <font>
      <sz val="11"/>
      <color indexed="10"/>
      <name val="HG丸ｺﾞｼｯｸM-PRO"/>
      <family val="3"/>
    </font>
    <font>
      <sz val="9"/>
      <color indexed="10"/>
      <name val="HG丸ｺﾞｼｯｸM-PRO"/>
      <family val="3"/>
    </font>
    <font>
      <sz val="36"/>
      <name val="HG創英角ｺﾞｼｯｸUB"/>
      <family val="3"/>
    </font>
    <font>
      <sz val="11"/>
      <name val="HG創英角ｺﾞｼｯｸUB"/>
      <family val="3"/>
    </font>
    <font>
      <sz val="11"/>
      <color indexed="8"/>
      <name val="Arial"/>
      <family val="2"/>
    </font>
    <font>
      <sz val="14"/>
      <name val="HG創英角ｺﾞｼｯｸUB"/>
      <family val="3"/>
    </font>
    <font>
      <sz val="9"/>
      <name val="HG創英角ｺﾞｼｯｸUB"/>
      <family val="3"/>
    </font>
    <font>
      <sz val="11"/>
      <name val="HGP創英角ｺﾞｼｯｸUB"/>
      <family val="3"/>
    </font>
    <font>
      <sz val="9"/>
      <name val="HG創英角ﾎﾟｯﾌﾟ体"/>
      <family val="3"/>
    </font>
    <font>
      <sz val="12"/>
      <name val="HG創英角ｺﾞｼｯｸUB"/>
      <family val="3"/>
    </font>
    <font>
      <sz val="8"/>
      <name val="HG創英角ｺﾞｼｯｸUB"/>
      <family val="3"/>
    </font>
    <font>
      <sz val="16"/>
      <name val="HG創英角ｺﾞｼｯｸUB"/>
      <family val="3"/>
    </font>
    <font>
      <sz val="14"/>
      <name val="HGS創英角ｺﾞｼｯｸUB"/>
      <family val="3"/>
    </font>
    <font>
      <sz val="18"/>
      <name val="HG創英角ｺﾞｼｯｸUB"/>
      <family val="3"/>
    </font>
    <font>
      <sz val="48"/>
      <name val="HGS創英角ﾎﾟｯﾌﾟ体"/>
      <family val="3"/>
    </font>
    <font>
      <sz val="12"/>
      <color indexed="12"/>
      <name val="HGS創英角ﾎﾟｯﾌﾟ体"/>
      <family val="3"/>
    </font>
    <font>
      <sz val="11"/>
      <color indexed="10"/>
      <name val="HGS創英角ﾎﾟｯﾌﾟ体"/>
      <family val="3"/>
    </font>
    <font>
      <sz val="14"/>
      <name val="HGS創英角ﾎﾟｯﾌﾟ体"/>
      <family val="3"/>
    </font>
    <font>
      <sz val="18"/>
      <name val="ＭＳ Ｐゴシック"/>
      <family val="3"/>
    </font>
    <font>
      <sz val="20"/>
      <name val="Century"/>
      <family val="1"/>
    </font>
    <font>
      <sz val="20"/>
      <name val="ＭＳ 明朝"/>
      <family val="1"/>
    </font>
    <font>
      <sz val="12"/>
      <name val="Century"/>
      <family val="1"/>
    </font>
    <font>
      <sz val="12"/>
      <name val="ＭＳ 明朝"/>
      <family val="1"/>
    </font>
    <font>
      <b/>
      <sz val="18"/>
      <name val="ＭＳ Ｐゴシック"/>
      <family val="3"/>
    </font>
    <font>
      <b/>
      <u val="single"/>
      <sz val="12"/>
      <name val="ＭＳ Ｐゴシック"/>
      <family val="3"/>
    </font>
    <font>
      <b/>
      <sz val="8"/>
      <name val="ＭＳ Ｐゴシック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 tint="-0.04997999966144562"/>
        <bgColor indexed="64"/>
      </patternFill>
    </fill>
  </fills>
  <borders count="4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0" borderId="1" applyNumberFormat="0" applyAlignment="0" applyProtection="0"/>
    <xf numFmtId="0" fontId="23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4" fillId="0" borderId="3" applyNumberFormat="0" applyFill="0" applyAlignment="0" applyProtection="0"/>
    <xf numFmtId="0" fontId="25" fillId="3" borderId="0" applyNumberFormat="0" applyBorder="0" applyAlignment="0" applyProtection="0"/>
    <xf numFmtId="0" fontId="26" fillId="23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23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7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5" fillId="4" borderId="0" applyNumberFormat="0" applyBorder="0" applyAlignment="0" applyProtection="0"/>
  </cellStyleXfs>
  <cellXfs count="496">
    <xf numFmtId="0" fontId="0" fillId="0" borderId="0" xfId="0" applyAlignment="1">
      <alignment vertical="center"/>
    </xf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10" fillId="0" borderId="0" xfId="0" applyFont="1" applyFill="1" applyAlignment="1">
      <alignment/>
    </xf>
    <xf numFmtId="0" fontId="8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11" fillId="0" borderId="0" xfId="0" applyNumberFormat="1" applyFont="1" applyFill="1" applyAlignment="1">
      <alignment horizontal="left" vertical="center"/>
    </xf>
    <xf numFmtId="0" fontId="12" fillId="0" borderId="0" xfId="0" applyFont="1" applyFill="1" applyAlignment="1">
      <alignment horizontal="center" vertical="center"/>
    </xf>
    <xf numFmtId="49" fontId="12" fillId="0" borderId="0" xfId="0" applyNumberFormat="1" applyFont="1" applyFill="1" applyAlignment="1">
      <alignment horizontal="center" vertical="center"/>
    </xf>
    <xf numFmtId="49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10" fillId="0" borderId="0" xfId="0" applyFont="1" applyFill="1" applyAlignment="1">
      <alignment horizontal="center" vertical="center"/>
    </xf>
    <xf numFmtId="0" fontId="10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7" fillId="0" borderId="10" xfId="0" applyFont="1" applyBorder="1" applyAlignment="1">
      <alignment vertical="center"/>
    </xf>
    <xf numFmtId="0" fontId="37" fillId="0" borderId="0" xfId="0" applyFont="1" applyBorder="1" applyAlignment="1">
      <alignment vertical="center"/>
    </xf>
    <xf numFmtId="0" fontId="37" fillId="0" borderId="0" xfId="0" applyFont="1" applyBorder="1" applyAlignment="1">
      <alignment vertical="center"/>
    </xf>
    <xf numFmtId="0" fontId="37" fillId="0" borderId="11" xfId="0" applyFont="1" applyBorder="1" applyAlignment="1">
      <alignment vertical="center"/>
    </xf>
    <xf numFmtId="0" fontId="37" fillId="0" borderId="0" xfId="0" applyFont="1" applyFill="1" applyBorder="1" applyAlignment="1">
      <alignment vertical="center"/>
    </xf>
    <xf numFmtId="0" fontId="37" fillId="0" borderId="0" xfId="0" applyFont="1" applyFill="1" applyAlignment="1">
      <alignment vertical="center"/>
    </xf>
    <xf numFmtId="0" fontId="37" fillId="0" borderId="0" xfId="0" applyFont="1" applyFill="1" applyAlignment="1">
      <alignment horizontal="center" vertical="center"/>
    </xf>
    <xf numFmtId="0" fontId="37" fillId="0" borderId="12" xfId="0" applyFont="1" applyFill="1" applyBorder="1" applyAlignment="1">
      <alignment vertical="center"/>
    </xf>
    <xf numFmtId="0" fontId="37" fillId="0" borderId="10" xfId="0" applyFont="1" applyFill="1" applyBorder="1" applyAlignment="1">
      <alignment vertical="center"/>
    </xf>
    <xf numFmtId="0" fontId="37" fillId="0" borderId="11" xfId="0" applyFont="1" applyBorder="1" applyAlignment="1">
      <alignment vertical="center"/>
    </xf>
    <xf numFmtId="0" fontId="37" fillId="0" borderId="0" xfId="0" applyFont="1" applyFill="1" applyBorder="1" applyAlignment="1">
      <alignment vertical="center"/>
    </xf>
    <xf numFmtId="0" fontId="37" fillId="0" borderId="13" xfId="0" applyFont="1" applyFill="1" applyBorder="1" applyAlignment="1">
      <alignment vertical="center"/>
    </xf>
    <xf numFmtId="0" fontId="37" fillId="0" borderId="14" xfId="0" applyFont="1" applyFill="1" applyBorder="1" applyAlignment="1">
      <alignment vertical="center"/>
    </xf>
    <xf numFmtId="0" fontId="37" fillId="0" borderId="15" xfId="0" applyFont="1" applyFill="1" applyBorder="1" applyAlignment="1">
      <alignment vertical="center"/>
    </xf>
    <xf numFmtId="0" fontId="37" fillId="0" borderId="15" xfId="0" applyFont="1" applyBorder="1" applyAlignment="1">
      <alignment vertical="center"/>
    </xf>
    <xf numFmtId="0" fontId="37" fillId="0" borderId="11" xfId="0" applyFont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vertical="center"/>
    </xf>
    <xf numFmtId="0" fontId="37" fillId="0" borderId="16" xfId="0" applyFont="1" applyFill="1" applyBorder="1" applyAlignment="1">
      <alignment vertical="center"/>
    </xf>
    <xf numFmtId="0" fontId="37" fillId="0" borderId="12" xfId="0" applyFont="1" applyBorder="1" applyAlignment="1">
      <alignment vertical="center"/>
    </xf>
    <xf numFmtId="0" fontId="37" fillId="0" borderId="15" xfId="0" applyFont="1" applyBorder="1" applyAlignment="1">
      <alignment horizontal="center" vertical="center"/>
    </xf>
    <xf numFmtId="0" fontId="37" fillId="0" borderId="17" xfId="0" applyFont="1" applyFill="1" applyBorder="1" applyAlignment="1">
      <alignment vertical="center"/>
    </xf>
    <xf numFmtId="0" fontId="37" fillId="0" borderId="18" xfId="0" applyFont="1" applyFill="1" applyBorder="1" applyAlignment="1">
      <alignment vertical="center"/>
    </xf>
    <xf numFmtId="0" fontId="38" fillId="0" borderId="18" xfId="0" applyFont="1" applyFill="1" applyBorder="1" applyAlignment="1">
      <alignment horizontal="center" vertical="center"/>
    </xf>
    <xf numFmtId="0" fontId="37" fillId="0" borderId="18" xfId="0" applyFont="1" applyBorder="1" applyAlignment="1">
      <alignment vertical="center"/>
    </xf>
    <xf numFmtId="0" fontId="37" fillId="0" borderId="15" xfId="0" applyFont="1" applyBorder="1" applyAlignment="1">
      <alignment vertical="center"/>
    </xf>
    <xf numFmtId="0" fontId="37" fillId="0" borderId="19" xfId="0" applyFont="1" applyFill="1" applyBorder="1" applyAlignment="1">
      <alignment vertical="center"/>
    </xf>
    <xf numFmtId="0" fontId="37" fillId="23" borderId="20" xfId="0" applyFont="1" applyFill="1" applyBorder="1" applyAlignment="1">
      <alignment vertical="center"/>
    </xf>
    <xf numFmtId="0" fontId="37" fillId="23" borderId="13" xfId="0" applyFont="1" applyFill="1" applyBorder="1" applyAlignment="1">
      <alignment vertical="center"/>
    </xf>
    <xf numFmtId="0" fontId="37" fillId="23" borderId="14" xfId="0" applyFont="1" applyFill="1" applyBorder="1" applyAlignment="1">
      <alignment vertical="center"/>
    </xf>
    <xf numFmtId="0" fontId="37" fillId="0" borderId="21" xfId="0" applyFont="1" applyBorder="1" applyAlignment="1">
      <alignment vertical="center"/>
    </xf>
    <xf numFmtId="0" fontId="37" fillId="23" borderId="17" xfId="0" applyFont="1" applyFill="1" applyBorder="1" applyAlignment="1">
      <alignment vertical="center"/>
    </xf>
    <xf numFmtId="0" fontId="37" fillId="0" borderId="13" xfId="0" applyFont="1" applyBorder="1" applyAlignment="1">
      <alignment vertical="center"/>
    </xf>
    <xf numFmtId="0" fontId="37" fillId="0" borderId="14" xfId="0" applyFont="1" applyBorder="1" applyAlignment="1">
      <alignment vertical="center"/>
    </xf>
    <xf numFmtId="0" fontId="37" fillId="23" borderId="11" xfId="0" applyFont="1" applyFill="1" applyBorder="1" applyAlignment="1">
      <alignment vertical="center"/>
    </xf>
    <xf numFmtId="0" fontId="37" fillId="23" borderId="0" xfId="0" applyFont="1" applyFill="1" applyBorder="1" applyAlignment="1">
      <alignment vertical="center"/>
    </xf>
    <xf numFmtId="0" fontId="37" fillId="23" borderId="15" xfId="0" applyFont="1" applyFill="1" applyBorder="1" applyAlignment="1">
      <alignment vertical="center"/>
    </xf>
    <xf numFmtId="0" fontId="37" fillId="23" borderId="16" xfId="0" applyFont="1" applyFill="1" applyBorder="1" applyAlignment="1">
      <alignment vertical="center"/>
    </xf>
    <xf numFmtId="0" fontId="37" fillId="0" borderId="12" xfId="0" applyFont="1" applyBorder="1" applyAlignment="1">
      <alignment vertical="center"/>
    </xf>
    <xf numFmtId="0" fontId="37" fillId="0" borderId="18" xfId="0" applyFont="1" applyBorder="1" applyAlignment="1">
      <alignment vertical="center"/>
    </xf>
    <xf numFmtId="0" fontId="37" fillId="23" borderId="11" xfId="0" applyFont="1" applyFill="1" applyBorder="1" applyAlignment="1">
      <alignment vertical="center" wrapText="1"/>
    </xf>
    <xf numFmtId="0" fontId="37" fillId="24" borderId="0" xfId="0" applyFont="1" applyFill="1" applyAlignment="1">
      <alignment vertical="center"/>
    </xf>
    <xf numFmtId="0" fontId="38" fillId="25" borderId="16" xfId="0" applyFont="1" applyFill="1" applyBorder="1" applyAlignment="1">
      <alignment vertical="center"/>
    </xf>
    <xf numFmtId="0" fontId="37" fillId="0" borderId="0" xfId="0" applyFont="1" applyFill="1" applyBorder="1" applyAlignment="1">
      <alignment vertical="center" wrapText="1"/>
    </xf>
    <xf numFmtId="0" fontId="37" fillId="0" borderId="13" xfId="0" applyFont="1" applyFill="1" applyBorder="1" applyAlignment="1">
      <alignment vertical="center" wrapText="1"/>
    </xf>
    <xf numFmtId="0" fontId="37" fillId="10" borderId="0" xfId="0" applyFont="1" applyFill="1" applyBorder="1" applyAlignment="1">
      <alignment vertical="center"/>
    </xf>
    <xf numFmtId="0" fontId="37" fillId="10" borderId="0" xfId="0" applyFont="1" applyFill="1" applyAlignment="1">
      <alignment vertical="center"/>
    </xf>
    <xf numFmtId="0" fontId="37" fillId="0" borderId="10" xfId="0" applyFont="1" applyFill="1" applyBorder="1" applyAlignment="1">
      <alignment vertical="center" wrapText="1"/>
    </xf>
    <xf numFmtId="0" fontId="37" fillId="23" borderId="10" xfId="0" applyFont="1" applyFill="1" applyBorder="1" applyAlignment="1">
      <alignment vertical="center"/>
    </xf>
    <xf numFmtId="0" fontId="37" fillId="23" borderId="0" xfId="0" applyFont="1" applyFill="1" applyAlignment="1">
      <alignment vertical="center"/>
    </xf>
    <xf numFmtId="0" fontId="37" fillId="23" borderId="18" xfId="0" applyFont="1" applyFill="1" applyBorder="1" applyAlignment="1">
      <alignment vertical="center"/>
    </xf>
    <xf numFmtId="0" fontId="38" fillId="23" borderId="22" xfId="0" applyFont="1" applyFill="1" applyBorder="1" applyAlignment="1">
      <alignment vertical="center" wrapText="1"/>
    </xf>
    <xf numFmtId="0" fontId="37" fillId="23" borderId="21" xfId="0" applyFont="1" applyFill="1" applyBorder="1" applyAlignment="1">
      <alignment vertical="center"/>
    </xf>
    <xf numFmtId="0" fontId="37" fillId="0" borderId="20" xfId="0" applyFont="1" applyBorder="1" applyAlignment="1">
      <alignment vertical="center"/>
    </xf>
    <xf numFmtId="0" fontId="38" fillId="0" borderId="14" xfId="0" applyFont="1" applyBorder="1" applyAlignment="1">
      <alignment vertical="center" wrapText="1"/>
    </xf>
    <xf numFmtId="0" fontId="37" fillId="10" borderId="16" xfId="0" applyFont="1" applyFill="1" applyBorder="1" applyAlignment="1">
      <alignment vertical="center"/>
    </xf>
    <xf numFmtId="0" fontId="37" fillId="23" borderId="19" xfId="0" applyFont="1" applyFill="1" applyBorder="1" applyAlignment="1">
      <alignment vertical="center"/>
    </xf>
    <xf numFmtId="0" fontId="37" fillId="0" borderId="10" xfId="0" applyFont="1" applyBorder="1" applyAlignment="1">
      <alignment vertical="center"/>
    </xf>
    <xf numFmtId="0" fontId="37" fillId="0" borderId="0" xfId="0" applyFont="1" applyBorder="1" applyAlignment="1">
      <alignment vertical="center" wrapText="1"/>
    </xf>
    <xf numFmtId="0" fontId="37" fillId="0" borderId="14" xfId="0" applyFont="1" applyBorder="1" applyAlignment="1">
      <alignment vertical="center" wrapText="1"/>
    </xf>
    <xf numFmtId="0" fontId="37" fillId="0" borderId="0" xfId="0" applyFont="1" applyAlignment="1">
      <alignment vertical="center"/>
    </xf>
    <xf numFmtId="0" fontId="37" fillId="0" borderId="15" xfId="0" applyFont="1" applyBorder="1" applyAlignment="1">
      <alignment vertical="center" wrapText="1"/>
    </xf>
    <xf numFmtId="0" fontId="37" fillId="0" borderId="16" xfId="0" applyFont="1" applyBorder="1" applyAlignment="1">
      <alignment vertical="center"/>
    </xf>
    <xf numFmtId="0" fontId="37" fillId="0" borderId="12" xfId="0" applyFont="1" applyBorder="1" applyAlignment="1">
      <alignment vertical="center" wrapText="1"/>
    </xf>
    <xf numFmtId="0" fontId="37" fillId="0" borderId="10" xfId="0" applyFont="1" applyBorder="1" applyAlignment="1">
      <alignment vertical="center" wrapText="1"/>
    </xf>
    <xf numFmtId="0" fontId="37" fillId="0" borderId="19" xfId="0" applyFont="1" applyBorder="1" applyAlignment="1">
      <alignment vertical="center"/>
    </xf>
    <xf numFmtId="0" fontId="37" fillId="0" borderId="20" xfId="0" applyFont="1" applyBorder="1" applyAlignment="1">
      <alignment vertical="center"/>
    </xf>
    <xf numFmtId="0" fontId="37" fillId="0" borderId="13" xfId="0" applyFont="1" applyBorder="1" applyAlignment="1">
      <alignment vertical="center"/>
    </xf>
    <xf numFmtId="0" fontId="37" fillId="0" borderId="23" xfId="0" applyFont="1" applyBorder="1" applyAlignment="1">
      <alignment vertical="center"/>
    </xf>
    <xf numFmtId="0" fontId="37" fillId="0" borderId="22" xfId="0" applyFont="1" applyBorder="1" applyAlignment="1">
      <alignment vertical="center"/>
    </xf>
    <xf numFmtId="0" fontId="37" fillId="23" borderId="12" xfId="0" applyFont="1" applyFill="1" applyBorder="1" applyAlignment="1">
      <alignment vertical="center"/>
    </xf>
    <xf numFmtId="0" fontId="41" fillId="0" borderId="15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0" fillId="0" borderId="18" xfId="0" applyFill="1" applyBorder="1" applyAlignment="1">
      <alignment vertical="center"/>
    </xf>
    <xf numFmtId="0" fontId="37" fillId="0" borderId="11" xfId="0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9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46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26" borderId="0" xfId="0" applyFill="1" applyAlignment="1">
      <alignment vertical="center"/>
    </xf>
    <xf numFmtId="0" fontId="0" fillId="27" borderId="0" xfId="0" applyFill="1" applyBorder="1" applyAlignment="1">
      <alignment vertical="center"/>
    </xf>
    <xf numFmtId="0" fontId="0" fillId="27" borderId="0" xfId="0" applyFill="1" applyAlignment="1">
      <alignment vertical="center"/>
    </xf>
    <xf numFmtId="0" fontId="46" fillId="27" borderId="0" xfId="0" applyFont="1" applyFill="1" applyAlignment="1">
      <alignment vertical="center"/>
    </xf>
    <xf numFmtId="0" fontId="50" fillId="27" borderId="0" xfId="0" applyFont="1" applyFill="1" applyAlignment="1">
      <alignment vertical="center"/>
    </xf>
    <xf numFmtId="0" fontId="46" fillId="0" borderId="12" xfId="0" applyFont="1" applyBorder="1" applyAlignment="1">
      <alignment vertical="center"/>
    </xf>
    <xf numFmtId="0" fontId="46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6" fillId="27" borderId="15" xfId="0" applyFont="1" applyFill="1" applyBorder="1" applyAlignment="1">
      <alignment vertical="center"/>
    </xf>
    <xf numFmtId="0" fontId="0" fillId="27" borderId="0" xfId="0" applyFill="1" applyBorder="1" applyAlignment="1">
      <alignment horizontal="center" vertical="center"/>
    </xf>
    <xf numFmtId="0" fontId="46" fillId="0" borderId="15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0" fontId="46" fillId="0" borderId="10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46" fillId="0" borderId="13" xfId="0" applyFont="1" applyBorder="1" applyAlignment="1">
      <alignment vertical="center"/>
    </xf>
    <xf numFmtId="0" fontId="46" fillId="0" borderId="18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19" fillId="0" borderId="18" xfId="0" applyFont="1" applyBorder="1" applyAlignment="1">
      <alignment horizontal="center" vertical="center"/>
    </xf>
    <xf numFmtId="0" fontId="0" fillId="27" borderId="13" xfId="0" applyFill="1" applyBorder="1" applyAlignment="1">
      <alignment vertical="center"/>
    </xf>
    <xf numFmtId="0" fontId="46" fillId="27" borderId="18" xfId="0" applyFont="1" applyFill="1" applyBorder="1" applyAlignment="1">
      <alignment vertical="center"/>
    </xf>
    <xf numFmtId="0" fontId="0" fillId="27" borderId="10" xfId="0" applyFill="1" applyBorder="1" applyAlignment="1">
      <alignment vertical="center"/>
    </xf>
    <xf numFmtId="0" fontId="0" fillId="27" borderId="0" xfId="0" applyFill="1" applyBorder="1" applyAlignment="1">
      <alignment vertical="center"/>
    </xf>
    <xf numFmtId="0" fontId="0" fillId="0" borderId="19" xfId="0" applyBorder="1" applyAlignment="1">
      <alignment vertical="center"/>
    </xf>
    <xf numFmtId="0" fontId="46" fillId="0" borderId="11" xfId="0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46" fillId="0" borderId="15" xfId="0" applyFont="1" applyBorder="1" applyAlignment="1">
      <alignment vertical="center"/>
    </xf>
    <xf numFmtId="0" fontId="46" fillId="23" borderId="20" xfId="0" applyFont="1" applyFill="1" applyBorder="1" applyAlignment="1">
      <alignment vertical="center"/>
    </xf>
    <xf numFmtId="0" fontId="46" fillId="23" borderId="13" xfId="0" applyFont="1" applyFill="1" applyBorder="1" applyAlignment="1">
      <alignment vertical="center"/>
    </xf>
    <xf numFmtId="0" fontId="0" fillId="23" borderId="13" xfId="0" applyFill="1" applyBorder="1" applyAlignment="1">
      <alignment vertical="center"/>
    </xf>
    <xf numFmtId="0" fontId="0" fillId="23" borderId="14" xfId="0" applyFill="1" applyBorder="1" applyAlignment="1">
      <alignment vertical="center"/>
    </xf>
    <xf numFmtId="0" fontId="0" fillId="0" borderId="21" xfId="0" applyBorder="1" applyAlignment="1">
      <alignment vertical="center"/>
    </xf>
    <xf numFmtId="0" fontId="0" fillId="23" borderId="17" xfId="0" applyFill="1" applyBorder="1" applyAlignment="1">
      <alignment vertical="center"/>
    </xf>
    <xf numFmtId="0" fontId="0" fillId="27" borderId="15" xfId="0" applyFill="1" applyBorder="1" applyAlignment="1">
      <alignment vertical="center"/>
    </xf>
    <xf numFmtId="0" fontId="52" fillId="0" borderId="0" xfId="0" applyFont="1" applyBorder="1" applyAlignment="1">
      <alignment vertical="center"/>
    </xf>
    <xf numFmtId="0" fontId="46" fillId="23" borderId="11" xfId="0" applyFont="1" applyFill="1" applyBorder="1" applyAlignment="1">
      <alignment vertical="center"/>
    </xf>
    <xf numFmtId="0" fontId="46" fillId="23" borderId="0" xfId="0" applyFont="1" applyFill="1" applyBorder="1" applyAlignment="1">
      <alignment vertical="center"/>
    </xf>
    <xf numFmtId="0" fontId="0" fillId="23" borderId="0" xfId="0" applyFill="1" applyBorder="1" applyAlignment="1">
      <alignment vertical="center"/>
    </xf>
    <xf numFmtId="0" fontId="0" fillId="23" borderId="15" xfId="0" applyFill="1" applyBorder="1" applyAlignment="1">
      <alignment vertical="center"/>
    </xf>
    <xf numFmtId="0" fontId="0" fillId="23" borderId="16" xfId="0" applyFill="1" applyBorder="1" applyAlignment="1">
      <alignment vertical="center"/>
    </xf>
    <xf numFmtId="0" fontId="46" fillId="0" borderId="24" xfId="0" applyFont="1" applyBorder="1" applyAlignment="1">
      <alignment vertical="center" wrapText="1"/>
    </xf>
    <xf numFmtId="0" fontId="46" fillId="27" borderId="21" xfId="0" applyFont="1" applyFill="1" applyBorder="1" applyAlignment="1">
      <alignment vertical="center"/>
    </xf>
    <xf numFmtId="0" fontId="0" fillId="0" borderId="20" xfId="0" applyBorder="1" applyAlignment="1">
      <alignment vertical="center"/>
    </xf>
    <xf numFmtId="0" fontId="52" fillId="0" borderId="12" xfId="0" applyFont="1" applyBorder="1" applyAlignment="1">
      <alignment vertical="center"/>
    </xf>
    <xf numFmtId="0" fontId="52" fillId="0" borderId="18" xfId="0" applyFont="1" applyBorder="1" applyAlignment="1">
      <alignment vertical="center"/>
    </xf>
    <xf numFmtId="0" fontId="53" fillId="23" borderId="11" xfId="0" applyFont="1" applyFill="1" applyBorder="1" applyAlignment="1">
      <alignment vertical="center" wrapText="1"/>
    </xf>
    <xf numFmtId="0" fontId="0" fillId="24" borderId="0" xfId="0" applyFill="1" applyAlignment="1">
      <alignment vertical="center"/>
    </xf>
    <xf numFmtId="0" fontId="17" fillId="25" borderId="16" xfId="0" applyFont="1" applyFill="1" applyBorder="1" applyAlignment="1">
      <alignment vertical="center"/>
    </xf>
    <xf numFmtId="0" fontId="51" fillId="27" borderId="15" xfId="0" applyFont="1" applyFill="1" applyBorder="1" applyAlignment="1">
      <alignment vertical="center" wrapText="1"/>
    </xf>
    <xf numFmtId="0" fontId="46" fillId="27" borderId="0" xfId="0" applyFont="1" applyFill="1" applyBorder="1" applyAlignment="1">
      <alignment vertical="center"/>
    </xf>
    <xf numFmtId="0" fontId="46" fillId="23" borderId="10" xfId="0" applyFont="1" applyFill="1" applyBorder="1" applyAlignment="1">
      <alignment vertical="center"/>
    </xf>
    <xf numFmtId="0" fontId="0" fillId="23" borderId="0" xfId="0" applyFill="1" applyAlignment="1">
      <alignment vertical="center"/>
    </xf>
    <xf numFmtId="0" fontId="0" fillId="23" borderId="18" xfId="0" applyFill="1" applyBorder="1" applyAlignment="1">
      <alignment vertical="center"/>
    </xf>
    <xf numFmtId="0" fontId="19" fillId="23" borderId="22" xfId="0" applyFont="1" applyFill="1" applyBorder="1" applyAlignment="1">
      <alignment vertical="center" wrapText="1"/>
    </xf>
    <xf numFmtId="0" fontId="19" fillId="26" borderId="21" xfId="0" applyFont="1" applyFill="1" applyBorder="1" applyAlignment="1">
      <alignment vertical="center" wrapText="1"/>
    </xf>
    <xf numFmtId="0" fontId="46" fillId="0" borderId="14" xfId="0" applyFont="1" applyBorder="1" applyAlignment="1">
      <alignment vertical="center"/>
    </xf>
    <xf numFmtId="0" fontId="0" fillId="23" borderId="21" xfId="0" applyFill="1" applyBorder="1" applyAlignment="1">
      <alignment vertical="center"/>
    </xf>
    <xf numFmtId="0" fontId="19" fillId="0" borderId="14" xfId="0" applyFont="1" applyBorder="1" applyAlignment="1">
      <alignment vertical="center" wrapText="1"/>
    </xf>
    <xf numFmtId="0" fontId="19" fillId="26" borderId="15" xfId="0" applyFont="1" applyFill="1" applyBorder="1" applyAlignment="1">
      <alignment vertical="center" wrapText="1"/>
    </xf>
    <xf numFmtId="0" fontId="0" fillId="23" borderId="19" xfId="0" applyFill="1" applyBorder="1" applyAlignment="1">
      <alignment vertical="center"/>
    </xf>
    <xf numFmtId="0" fontId="0" fillId="26" borderId="21" xfId="0" applyFill="1" applyBorder="1" applyAlignment="1">
      <alignment vertical="center"/>
    </xf>
    <xf numFmtId="0" fontId="46" fillId="0" borderId="0" xfId="0" applyFont="1" applyBorder="1" applyAlignment="1">
      <alignment vertical="center" wrapText="1"/>
    </xf>
    <xf numFmtId="0" fontId="46" fillId="0" borderId="14" xfId="0" applyFont="1" applyBorder="1" applyAlignment="1">
      <alignment vertical="center" wrapText="1"/>
    </xf>
    <xf numFmtId="0" fontId="0" fillId="26" borderId="15" xfId="0" applyFill="1" applyBorder="1" applyAlignment="1">
      <alignment vertical="center"/>
    </xf>
    <xf numFmtId="0" fontId="46" fillId="0" borderId="12" xfId="0" applyFont="1" applyBorder="1" applyAlignment="1">
      <alignment vertical="center" wrapText="1"/>
    </xf>
    <xf numFmtId="0" fontId="46" fillId="0" borderId="10" xfId="0" applyFont="1" applyBorder="1" applyAlignment="1">
      <alignment vertical="center" wrapText="1"/>
    </xf>
    <xf numFmtId="0" fontId="46" fillId="23" borderId="0" xfId="0" applyFont="1" applyFill="1" applyAlignment="1">
      <alignment vertical="center"/>
    </xf>
    <xf numFmtId="0" fontId="46" fillId="0" borderId="16" xfId="0" applyFont="1" applyBorder="1" applyAlignment="1">
      <alignment vertical="center"/>
    </xf>
    <xf numFmtId="0" fontId="46" fillId="23" borderId="14" xfId="0" applyFont="1" applyFill="1" applyBorder="1" applyAlignment="1">
      <alignment vertical="center"/>
    </xf>
    <xf numFmtId="0" fontId="46" fillId="23" borderId="15" xfId="0" applyFont="1" applyFill="1" applyBorder="1" applyAlignment="1">
      <alignment vertical="center"/>
    </xf>
    <xf numFmtId="0" fontId="46" fillId="0" borderId="23" xfId="0" applyFont="1" applyBorder="1" applyAlignment="1">
      <alignment vertical="center"/>
    </xf>
    <xf numFmtId="0" fontId="46" fillId="0" borderId="22" xfId="0" applyFont="1" applyBorder="1" applyAlignment="1">
      <alignment vertical="center"/>
    </xf>
    <xf numFmtId="0" fontId="46" fillId="23" borderId="12" xfId="0" applyFont="1" applyFill="1" applyBorder="1" applyAlignment="1">
      <alignment vertical="center"/>
    </xf>
    <xf numFmtId="0" fontId="0" fillId="23" borderId="10" xfId="0" applyFill="1" applyBorder="1" applyAlignment="1">
      <alignment vertical="center"/>
    </xf>
    <xf numFmtId="0" fontId="53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63" fillId="0" borderId="0" xfId="61" applyFont="1" applyAlignment="1">
      <alignment horizontal="center"/>
      <protection/>
    </xf>
    <xf numFmtId="0" fontId="0" fillId="0" borderId="0" xfId="61">
      <alignment/>
      <protection/>
    </xf>
    <xf numFmtId="0" fontId="14" fillId="0" borderId="0" xfId="61" applyFont="1">
      <alignment/>
      <protection/>
    </xf>
    <xf numFmtId="0" fontId="64" fillId="0" borderId="0" xfId="61" applyFont="1" applyAlignment="1">
      <alignment horizontal="justify"/>
      <protection/>
    </xf>
    <xf numFmtId="0" fontId="65" fillId="0" borderId="0" xfId="61" applyFont="1" applyAlignment="1">
      <alignment horizontal="justify"/>
      <protection/>
    </xf>
    <xf numFmtId="0" fontId="8" fillId="0" borderId="25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3" fillId="4" borderId="26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shrinkToFit="1"/>
    </xf>
    <xf numFmtId="0" fontId="8" fillId="0" borderId="28" xfId="0" applyFont="1" applyFill="1" applyBorder="1" applyAlignment="1">
      <alignment horizontal="center" vertical="center"/>
    </xf>
    <xf numFmtId="49" fontId="8" fillId="0" borderId="28" xfId="0" applyNumberFormat="1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20" fillId="0" borderId="28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  <xf numFmtId="0" fontId="18" fillId="0" borderId="28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65" fillId="0" borderId="0" xfId="61" applyFont="1" applyAlignment="1">
      <alignment/>
      <protection/>
    </xf>
    <xf numFmtId="0" fontId="65" fillId="0" borderId="0" xfId="61" applyFont="1" applyAlignment="1">
      <alignment horizontal="center"/>
      <protection/>
    </xf>
    <xf numFmtId="0" fontId="63" fillId="0" borderId="0" xfId="61" applyFont="1" applyAlignment="1">
      <alignment horizontal="center"/>
      <protection/>
    </xf>
    <xf numFmtId="0" fontId="65" fillId="0" borderId="0" xfId="61" applyFont="1" applyAlignment="1">
      <alignment/>
      <protection/>
    </xf>
    <xf numFmtId="0" fontId="64" fillId="0" borderId="0" xfId="61" applyFont="1" applyAlignment="1">
      <alignment horizontal="left"/>
      <protection/>
    </xf>
    <xf numFmtId="0" fontId="65" fillId="0" borderId="0" xfId="61" applyFont="1" applyAlignment="1">
      <alignment horizontal="left"/>
      <protection/>
    </xf>
    <xf numFmtId="0" fontId="64" fillId="0" borderId="0" xfId="61" applyFont="1" applyAlignment="1">
      <alignment/>
      <protection/>
    </xf>
    <xf numFmtId="0" fontId="64" fillId="0" borderId="0" xfId="61" applyFont="1" applyAlignment="1">
      <alignment horizontal="center"/>
      <protection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 shrinkToFit="1"/>
    </xf>
    <xf numFmtId="0" fontId="7" fillId="0" borderId="28" xfId="0" applyFont="1" applyFill="1" applyBorder="1" applyAlignment="1">
      <alignment horizontal="center" vertical="center" shrinkToFit="1"/>
    </xf>
    <xf numFmtId="0" fontId="9" fillId="0" borderId="28" xfId="0" applyFont="1" applyBorder="1" applyAlignment="1">
      <alignment horizontal="center" vertical="center" shrinkToFit="1"/>
    </xf>
    <xf numFmtId="0" fontId="15" fillId="0" borderId="31" xfId="0" applyFont="1" applyFill="1" applyBorder="1" applyAlignment="1">
      <alignment horizontal="center" vertical="center" shrinkToFit="1"/>
    </xf>
    <xf numFmtId="0" fontId="15" fillId="0" borderId="30" xfId="0" applyFont="1" applyFill="1" applyBorder="1" applyAlignment="1">
      <alignment horizontal="center" vertical="center" shrinkToFit="1"/>
    </xf>
    <xf numFmtId="0" fontId="15" fillId="0" borderId="32" xfId="0" applyFont="1" applyFill="1" applyBorder="1" applyAlignment="1">
      <alignment horizontal="center" vertical="center" shrinkToFit="1"/>
    </xf>
    <xf numFmtId="0" fontId="15" fillId="0" borderId="33" xfId="0" applyFont="1" applyFill="1" applyBorder="1" applyAlignment="1">
      <alignment horizontal="center" vertical="center" shrinkToFit="1"/>
    </xf>
    <xf numFmtId="0" fontId="8" fillId="0" borderId="34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 shrinkToFit="1"/>
    </xf>
    <xf numFmtId="0" fontId="0" fillId="0" borderId="35" xfId="0" applyFont="1" applyFill="1" applyBorder="1" applyAlignment="1">
      <alignment horizontal="center" vertical="center" shrinkToFit="1"/>
    </xf>
    <xf numFmtId="0" fontId="8" fillId="0" borderId="36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8" fillId="4" borderId="34" xfId="0" applyFont="1" applyFill="1" applyBorder="1" applyAlignment="1">
      <alignment horizontal="center" vertical="center" wrapText="1"/>
    </xf>
    <xf numFmtId="0" fontId="8" fillId="4" borderId="35" xfId="0" applyFont="1" applyFill="1" applyBorder="1" applyAlignment="1">
      <alignment horizontal="center" vertical="center" wrapText="1"/>
    </xf>
    <xf numFmtId="0" fontId="10" fillId="0" borderId="42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 shrinkToFit="1"/>
    </xf>
    <xf numFmtId="0" fontId="8" fillId="0" borderId="36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 wrapText="1"/>
    </xf>
    <xf numFmtId="0" fontId="8" fillId="4" borderId="43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 wrapText="1"/>
    </xf>
    <xf numFmtId="0" fontId="8" fillId="0" borderId="45" xfId="0" applyFont="1" applyFill="1" applyBorder="1" applyAlignment="1">
      <alignment horizontal="center" vertical="center" wrapText="1"/>
    </xf>
    <xf numFmtId="180" fontId="20" fillId="0" borderId="28" xfId="0" applyNumberFormat="1" applyFont="1" applyBorder="1" applyAlignment="1">
      <alignment horizontal="center" vertical="center"/>
    </xf>
    <xf numFmtId="0" fontId="20" fillId="0" borderId="28" xfId="0" applyFont="1" applyFill="1" applyBorder="1" applyAlignment="1">
      <alignment horizontal="center" vertical="center"/>
    </xf>
    <xf numFmtId="49" fontId="0" fillId="0" borderId="28" xfId="0" applyNumberFormat="1" applyFont="1" applyFill="1" applyBorder="1" applyAlignment="1">
      <alignment horizontal="center"/>
    </xf>
    <xf numFmtId="49" fontId="0" fillId="0" borderId="28" xfId="0" applyNumberFormat="1" applyFont="1" applyFill="1" applyBorder="1" applyAlignment="1">
      <alignment horizontal="center"/>
    </xf>
    <xf numFmtId="0" fontId="13" fillId="0" borderId="34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14" fillId="0" borderId="40" xfId="0" applyFont="1" applyFill="1" applyBorder="1" applyAlignment="1">
      <alignment horizontal="center" vertical="center"/>
    </xf>
    <xf numFmtId="0" fontId="14" fillId="0" borderId="37" xfId="0" applyFont="1" applyFill="1" applyBorder="1" applyAlignment="1">
      <alignment horizontal="center" vertical="center"/>
    </xf>
    <xf numFmtId="0" fontId="14" fillId="0" borderId="38" xfId="0" applyFont="1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14" fillId="0" borderId="31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center" vertical="center"/>
    </xf>
    <xf numFmtId="20" fontId="14" fillId="0" borderId="31" xfId="0" applyNumberFormat="1" applyFont="1" applyBorder="1" applyAlignment="1">
      <alignment horizontal="center" vertical="center"/>
    </xf>
    <xf numFmtId="20" fontId="14" fillId="0" borderId="32" xfId="0" applyNumberFormat="1" applyFont="1" applyBorder="1" applyAlignment="1">
      <alignment horizontal="center" vertical="center"/>
    </xf>
    <xf numFmtId="0" fontId="14" fillId="0" borderId="33" xfId="0" applyFont="1" applyFill="1" applyBorder="1" applyAlignment="1">
      <alignment horizontal="center" vertical="center" shrinkToFit="1"/>
    </xf>
    <xf numFmtId="0" fontId="14" fillId="0" borderId="30" xfId="0" applyFont="1" applyFill="1" applyBorder="1" applyAlignment="1">
      <alignment horizontal="center" vertical="center" shrinkToFit="1"/>
    </xf>
    <xf numFmtId="0" fontId="6" fillId="0" borderId="31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14" fillId="0" borderId="32" xfId="0" applyFont="1" applyFill="1" applyBorder="1" applyAlignment="1">
      <alignment horizontal="center" vertical="center" shrinkToFit="1"/>
    </xf>
    <xf numFmtId="0" fontId="9" fillId="0" borderId="33" xfId="0" applyFont="1" applyFill="1" applyBorder="1" applyAlignment="1">
      <alignment horizontal="center" vertical="center" shrinkToFit="1"/>
    </xf>
    <xf numFmtId="0" fontId="9" fillId="0" borderId="30" xfId="0" applyFont="1" applyFill="1" applyBorder="1" applyAlignment="1">
      <alignment horizontal="center" vertical="center" shrinkToFit="1"/>
    </xf>
    <xf numFmtId="0" fontId="9" fillId="0" borderId="32" xfId="0" applyFont="1" applyFill="1" applyBorder="1" applyAlignment="1">
      <alignment horizontal="center" vertical="center" shrinkToFit="1"/>
    </xf>
    <xf numFmtId="0" fontId="6" fillId="0" borderId="33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181" fontId="0" fillId="0" borderId="28" xfId="0" applyNumberFormat="1" applyFill="1" applyBorder="1" applyAlignment="1">
      <alignment horizontal="center"/>
    </xf>
    <xf numFmtId="181" fontId="0" fillId="0" borderId="28" xfId="0" applyNumberFormat="1" applyFont="1" applyFill="1" applyBorder="1" applyAlignment="1">
      <alignment horizontal="center"/>
    </xf>
    <xf numFmtId="0" fontId="13" fillId="0" borderId="3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180" fontId="20" fillId="0" borderId="28" xfId="0" applyNumberFormat="1" applyFont="1" applyFill="1" applyBorder="1" applyAlignment="1">
      <alignment horizontal="center" vertical="center"/>
    </xf>
    <xf numFmtId="180" fontId="20" fillId="0" borderId="30" xfId="0" applyNumberFormat="1" applyFont="1" applyFill="1" applyBorder="1" applyAlignment="1">
      <alignment horizontal="center" vertical="center"/>
    </xf>
    <xf numFmtId="0" fontId="20" fillId="0" borderId="30" xfId="0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 shrinkToFit="1"/>
    </xf>
    <xf numFmtId="0" fontId="14" fillId="0" borderId="30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 shrinkToFit="1"/>
    </xf>
    <xf numFmtId="0" fontId="9" fillId="0" borderId="30" xfId="0" applyFont="1" applyBorder="1" applyAlignment="1">
      <alignment horizontal="center" vertical="center" shrinkToFit="1"/>
    </xf>
    <xf numFmtId="0" fontId="9" fillId="0" borderId="32" xfId="0" applyFont="1" applyBorder="1" applyAlignment="1">
      <alignment horizontal="center" vertical="center" shrinkToFit="1"/>
    </xf>
    <xf numFmtId="180" fontId="20" fillId="0" borderId="30" xfId="0" applyNumberFormat="1" applyFont="1" applyBorder="1" applyAlignment="1">
      <alignment horizontal="center" vertical="center"/>
    </xf>
    <xf numFmtId="0" fontId="37" fillId="0" borderId="20" xfId="0" applyFont="1" applyFill="1" applyBorder="1" applyAlignment="1">
      <alignment horizontal="center" vertical="center"/>
    </xf>
    <xf numFmtId="0" fontId="37" fillId="0" borderId="13" xfId="0" applyFont="1" applyFill="1" applyBorder="1" applyAlignment="1">
      <alignment horizontal="center" vertical="center"/>
    </xf>
    <xf numFmtId="0" fontId="37" fillId="0" borderId="14" xfId="0" applyFont="1" applyFill="1" applyBorder="1" applyAlignment="1">
      <alignment horizontal="center" vertical="center"/>
    </xf>
    <xf numFmtId="0" fontId="37" fillId="0" borderId="11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37" fillId="0" borderId="15" xfId="0" applyFont="1" applyFill="1" applyBorder="1" applyAlignment="1">
      <alignment horizontal="center" vertical="center"/>
    </xf>
    <xf numFmtId="0" fontId="37" fillId="0" borderId="12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/>
    </xf>
    <xf numFmtId="0" fontId="37" fillId="0" borderId="16" xfId="0" applyFont="1" applyFill="1" applyBorder="1" applyAlignment="1">
      <alignment horizontal="center" vertical="center"/>
    </xf>
    <xf numFmtId="0" fontId="37" fillId="23" borderId="0" xfId="0" applyFont="1" applyFill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7" fillId="0" borderId="21" xfId="0" applyFont="1" applyBorder="1" applyAlignment="1">
      <alignment horizontal="center" vertical="center" wrapText="1"/>
    </xf>
    <xf numFmtId="0" fontId="37" fillId="0" borderId="19" xfId="0" applyFont="1" applyBorder="1" applyAlignment="1">
      <alignment horizontal="center" vertical="center" wrapText="1"/>
    </xf>
    <xf numFmtId="0" fontId="40" fillId="24" borderId="17" xfId="0" applyFont="1" applyFill="1" applyBorder="1" applyAlignment="1">
      <alignment horizontal="center" vertical="center" textRotation="255" shrinkToFit="1"/>
    </xf>
    <xf numFmtId="0" fontId="40" fillId="24" borderId="19" xfId="0" applyFont="1" applyFill="1" applyBorder="1" applyAlignment="1">
      <alignment horizontal="center" vertical="center" textRotation="255" shrinkToFit="1"/>
    </xf>
    <xf numFmtId="0" fontId="37" fillId="0" borderId="17" xfId="0" applyFont="1" applyBorder="1" applyAlignment="1">
      <alignment horizontal="center" vertical="center"/>
    </xf>
    <xf numFmtId="0" fontId="37" fillId="0" borderId="19" xfId="0" applyFont="1" applyBorder="1" applyAlignment="1">
      <alignment horizontal="center" vertical="center"/>
    </xf>
    <xf numFmtId="0" fontId="37" fillId="10" borderId="0" xfId="0" applyFont="1" applyFill="1" applyBorder="1" applyAlignment="1">
      <alignment horizontal="center" vertical="center" textRotation="255"/>
    </xf>
    <xf numFmtId="0" fontId="37" fillId="10" borderId="13" xfId="0" applyFont="1" applyFill="1" applyBorder="1" applyAlignment="1">
      <alignment horizontal="center" vertical="center"/>
    </xf>
    <xf numFmtId="0" fontId="37" fillId="10" borderId="10" xfId="0" applyFont="1" applyFill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37" fillId="23" borderId="0" xfId="0" applyFont="1" applyFill="1" applyAlignment="1">
      <alignment horizontal="center" vertical="center"/>
    </xf>
    <xf numFmtId="0" fontId="39" fillId="0" borderId="0" xfId="0" applyFont="1" applyFill="1" applyBorder="1" applyAlignment="1">
      <alignment horizontal="center" vertical="center" textRotation="255"/>
    </xf>
    <xf numFmtId="0" fontId="37" fillId="0" borderId="20" xfId="0" applyFont="1" applyBorder="1" applyAlignment="1">
      <alignment horizontal="center" vertical="center" shrinkToFit="1"/>
    </xf>
    <xf numFmtId="0" fontId="37" fillId="0" borderId="14" xfId="0" applyFont="1" applyBorder="1" applyAlignment="1">
      <alignment horizontal="center" vertical="center" shrinkToFit="1"/>
    </xf>
    <xf numFmtId="0" fontId="37" fillId="0" borderId="11" xfId="0" applyFont="1" applyBorder="1" applyAlignment="1">
      <alignment horizontal="center" vertical="center" shrinkToFit="1"/>
    </xf>
    <xf numFmtId="0" fontId="37" fillId="0" borderId="15" xfId="0" applyFont="1" applyBorder="1" applyAlignment="1">
      <alignment horizontal="center" vertical="center" shrinkToFit="1"/>
    </xf>
    <xf numFmtId="0" fontId="37" fillId="0" borderId="12" xfId="0" applyFont="1" applyBorder="1" applyAlignment="1">
      <alignment horizontal="center" vertical="center" shrinkToFit="1"/>
    </xf>
    <xf numFmtId="0" fontId="37" fillId="0" borderId="16" xfId="0" applyFont="1" applyBorder="1" applyAlignment="1">
      <alignment horizontal="center" vertical="center" shrinkToFit="1"/>
    </xf>
    <xf numFmtId="0" fontId="37" fillId="0" borderId="0" xfId="0" applyFont="1" applyFill="1" applyAlignment="1">
      <alignment horizontal="center" vertical="center"/>
    </xf>
    <xf numFmtId="0" fontId="37" fillId="0" borderId="17" xfId="0" applyFont="1" applyBorder="1" applyAlignment="1">
      <alignment horizontal="center" vertical="center" textRotation="255" shrinkToFit="1"/>
    </xf>
    <xf numFmtId="0" fontId="37" fillId="0" borderId="19" xfId="0" applyFont="1" applyBorder="1" applyAlignment="1">
      <alignment horizontal="center" vertical="center" textRotation="255" shrinkToFit="1"/>
    </xf>
    <xf numFmtId="0" fontId="37" fillId="0" borderId="47" xfId="0" applyFont="1" applyFill="1" applyBorder="1" applyAlignment="1">
      <alignment horizontal="center" vertical="center"/>
    </xf>
    <xf numFmtId="0" fontId="37" fillId="0" borderId="23" xfId="0" applyFont="1" applyBorder="1" applyAlignment="1">
      <alignment horizontal="center" vertical="center"/>
    </xf>
    <xf numFmtId="0" fontId="37" fillId="0" borderId="18" xfId="0" applyFont="1" applyBorder="1" applyAlignment="1">
      <alignment horizontal="center" vertical="center"/>
    </xf>
    <xf numFmtId="0" fontId="37" fillId="0" borderId="22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37" fillId="0" borderId="23" xfId="0" applyFont="1" applyFill="1" applyBorder="1" applyAlignment="1">
      <alignment horizontal="center" vertical="center"/>
    </xf>
    <xf numFmtId="0" fontId="37" fillId="0" borderId="18" xfId="0" applyFont="1" applyFill="1" applyBorder="1" applyAlignment="1">
      <alignment horizontal="center" vertical="center"/>
    </xf>
    <xf numFmtId="0" fontId="37" fillId="0" borderId="22" xfId="0" applyFont="1" applyFill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7" fillId="0" borderId="15" xfId="0" applyFont="1" applyFill="1" applyBorder="1" applyAlignment="1">
      <alignment horizontal="center" vertical="center" textRotation="255" shrinkToFit="1"/>
    </xf>
    <xf numFmtId="0" fontId="37" fillId="0" borderId="21" xfId="0" applyFont="1" applyFill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7" fillId="0" borderId="0" xfId="0" applyFont="1" applyAlignment="1">
      <alignment horizontal="left" vertical="center"/>
    </xf>
    <xf numFmtId="0" fontId="41" fillId="0" borderId="20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37" fillId="0" borderId="20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8" fillId="0" borderId="23" xfId="0" applyFont="1" applyBorder="1" applyAlignment="1">
      <alignment horizontal="center" vertical="center"/>
    </xf>
    <xf numFmtId="0" fontId="48" fillId="0" borderId="18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8" fillId="23" borderId="0" xfId="0" applyFont="1" applyFill="1" applyBorder="1" applyAlignment="1">
      <alignment horizontal="center" vertical="center"/>
    </xf>
    <xf numFmtId="0" fontId="55" fillId="23" borderId="0" xfId="0" applyFont="1" applyFill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5" fillId="0" borderId="0" xfId="0" applyFont="1" applyAlignment="1">
      <alignment horizontal="left" vertical="center"/>
    </xf>
    <xf numFmtId="0" fontId="49" fillId="0" borderId="10" xfId="0" applyFont="1" applyBorder="1" applyAlignment="1">
      <alignment horizontal="center" vertical="center"/>
    </xf>
    <xf numFmtId="0" fontId="46" fillId="0" borderId="21" xfId="0" applyFont="1" applyBorder="1" applyAlignment="1">
      <alignment horizontal="center" vertical="center" wrapText="1"/>
    </xf>
    <xf numFmtId="0" fontId="46" fillId="0" borderId="19" xfId="0" applyFont="1" applyBorder="1" applyAlignment="1">
      <alignment horizontal="center" vertical="center" wrapText="1"/>
    </xf>
    <xf numFmtId="0" fontId="53" fillId="24" borderId="17" xfId="0" applyFont="1" applyFill="1" applyBorder="1" applyAlignment="1">
      <alignment horizontal="center" vertical="center" wrapText="1"/>
    </xf>
    <xf numFmtId="0" fontId="53" fillId="24" borderId="19" xfId="0" applyFont="1" applyFill="1" applyBorder="1" applyAlignment="1">
      <alignment horizontal="center" vertical="center" wrapText="1"/>
    </xf>
    <xf numFmtId="0" fontId="46" fillId="0" borderId="23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46" fillId="0" borderId="22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46" fillId="27" borderId="21" xfId="0" applyFont="1" applyFill="1" applyBorder="1" applyAlignment="1">
      <alignment horizontal="center" vertical="center"/>
    </xf>
    <xf numFmtId="0" fontId="55" fillId="23" borderId="0" xfId="0" applyFont="1" applyFill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56" fillId="7" borderId="20" xfId="0" applyFont="1" applyFill="1" applyBorder="1" applyAlignment="1">
      <alignment horizontal="center" vertical="center"/>
    </xf>
    <xf numFmtId="0" fontId="56" fillId="7" borderId="13" xfId="0" applyFont="1" applyFill="1" applyBorder="1" applyAlignment="1">
      <alignment horizontal="center" vertical="center"/>
    </xf>
    <xf numFmtId="0" fontId="56" fillId="7" borderId="14" xfId="0" applyFont="1" applyFill="1" applyBorder="1" applyAlignment="1">
      <alignment horizontal="center" vertical="center"/>
    </xf>
    <xf numFmtId="0" fontId="56" fillId="7" borderId="11" xfId="0" applyFont="1" applyFill="1" applyBorder="1" applyAlignment="1">
      <alignment horizontal="center" vertical="center"/>
    </xf>
    <xf numFmtId="0" fontId="56" fillId="7" borderId="0" xfId="0" applyFont="1" applyFill="1" applyBorder="1" applyAlignment="1">
      <alignment horizontal="center" vertical="center"/>
    </xf>
    <xf numFmtId="0" fontId="56" fillId="7" borderId="15" xfId="0" applyFont="1" applyFill="1" applyBorder="1" applyAlignment="1">
      <alignment horizontal="center" vertical="center"/>
    </xf>
    <xf numFmtId="0" fontId="56" fillId="7" borderId="12" xfId="0" applyFont="1" applyFill="1" applyBorder="1" applyAlignment="1">
      <alignment horizontal="center" vertical="center"/>
    </xf>
    <xf numFmtId="0" fontId="56" fillId="7" borderId="10" xfId="0" applyFont="1" applyFill="1" applyBorder="1" applyAlignment="1">
      <alignment horizontal="center" vertical="center"/>
    </xf>
    <xf numFmtId="0" fontId="56" fillId="7" borderId="16" xfId="0" applyFont="1" applyFill="1" applyBorder="1" applyAlignment="1">
      <alignment horizontal="center" vertical="center"/>
    </xf>
    <xf numFmtId="0" fontId="54" fillId="0" borderId="11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4" fillId="0" borderId="15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48" fillId="0" borderId="20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1" fillId="0" borderId="0" xfId="0" applyFont="1" applyBorder="1" applyAlignment="1">
      <alignment horizontal="center" vertical="center" wrapText="1"/>
    </xf>
    <xf numFmtId="0" fontId="51" fillId="17" borderId="0" xfId="0" applyFont="1" applyFill="1" applyBorder="1" applyAlignment="1">
      <alignment horizontal="center" vertical="center" wrapText="1"/>
    </xf>
    <xf numFmtId="0" fontId="51" fillId="17" borderId="15" xfId="0" applyFont="1" applyFill="1" applyBorder="1" applyAlignment="1">
      <alignment horizontal="center" vertical="center" wrapText="1"/>
    </xf>
    <xf numFmtId="0" fontId="51" fillId="17" borderId="10" xfId="0" applyFont="1" applyFill="1" applyBorder="1" applyAlignment="1">
      <alignment horizontal="center" vertical="center" wrapText="1"/>
    </xf>
    <xf numFmtId="0" fontId="46" fillId="27" borderId="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52" fillId="0" borderId="17" xfId="0" applyFont="1" applyBorder="1" applyAlignment="1">
      <alignment horizontal="center" vertical="center"/>
    </xf>
    <xf numFmtId="0" fontId="52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7" fillId="0" borderId="20" xfId="0" applyFont="1" applyBorder="1" applyAlignment="1">
      <alignment horizontal="center" vertical="center"/>
    </xf>
    <xf numFmtId="0" fontId="57" fillId="0" borderId="13" xfId="0" applyFont="1" applyBorder="1" applyAlignment="1">
      <alignment horizontal="center" vertical="center"/>
    </xf>
    <xf numFmtId="0" fontId="57" fillId="0" borderId="14" xfId="0" applyFont="1" applyBorder="1" applyAlignment="1">
      <alignment horizontal="center" vertical="center"/>
    </xf>
    <xf numFmtId="0" fontId="57" fillId="0" borderId="12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57" fillId="0" borderId="16" xfId="0" applyFont="1" applyBorder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0" fontId="60" fillId="0" borderId="48" xfId="0" applyFont="1" applyBorder="1" applyAlignment="1">
      <alignment horizontal="center" vertical="center"/>
    </xf>
    <xf numFmtId="0" fontId="61" fillId="0" borderId="20" xfId="0" applyFont="1" applyBorder="1" applyAlignment="1">
      <alignment horizontal="center" vertical="center"/>
    </xf>
    <xf numFmtId="0" fontId="61" fillId="0" borderId="13" xfId="0" applyFont="1" applyBorder="1" applyAlignment="1">
      <alignment horizontal="center" vertical="center"/>
    </xf>
    <xf numFmtId="0" fontId="61" fillId="0" borderId="14" xfId="0" applyFont="1" applyBorder="1" applyAlignment="1">
      <alignment horizontal="center" vertical="center"/>
    </xf>
    <xf numFmtId="0" fontId="61" fillId="0" borderId="11" xfId="0" applyFont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0" fontId="61" fillId="0" borderId="15" xfId="0" applyFont="1" applyBorder="1" applyAlignment="1">
      <alignment horizontal="center" vertical="center"/>
    </xf>
    <xf numFmtId="0" fontId="61" fillId="0" borderId="12" xfId="0" applyFont="1" applyBorder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0" fontId="61" fillId="0" borderId="16" xfId="0" applyFont="1" applyBorder="1" applyAlignment="1">
      <alignment horizontal="center" vertical="center"/>
    </xf>
    <xf numFmtId="0" fontId="66" fillId="28" borderId="0" xfId="0" applyFont="1" applyFill="1" applyAlignment="1">
      <alignment horizontal="center" vertical="center"/>
    </xf>
    <xf numFmtId="0" fontId="0" fillId="28" borderId="0" xfId="0" applyFill="1" applyAlignment="1">
      <alignment horizontal="center" vertical="center"/>
    </xf>
    <xf numFmtId="0" fontId="67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大会要項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200025</xdr:colOff>
      <xdr:row>13</xdr:row>
      <xdr:rowOff>9525</xdr:rowOff>
    </xdr:from>
    <xdr:to>
      <xdr:col>20</xdr:col>
      <xdr:colOff>123825</xdr:colOff>
      <xdr:row>14</xdr:row>
      <xdr:rowOff>133350</xdr:rowOff>
    </xdr:to>
    <xdr:pic>
      <xdr:nvPicPr>
        <xdr:cNvPr id="1" name="Picture 1" descr="MMj02237880000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0450" y="2009775"/>
          <a:ext cx="5238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0</xdr:colOff>
      <xdr:row>43</xdr:row>
      <xdr:rowOff>0</xdr:rowOff>
    </xdr:from>
    <xdr:to>
      <xdr:col>32</xdr:col>
      <xdr:colOff>19050</xdr:colOff>
      <xdr:row>44</xdr:row>
      <xdr:rowOff>104775</xdr:rowOff>
    </xdr:to>
    <xdr:grpSp>
      <xdr:nvGrpSpPr>
        <xdr:cNvPr id="2" name="Group 7"/>
        <xdr:cNvGrpSpPr>
          <a:grpSpLocks/>
        </xdr:cNvGrpSpPr>
      </xdr:nvGrpSpPr>
      <xdr:grpSpPr>
        <a:xfrm>
          <a:off x="6000750" y="5676900"/>
          <a:ext cx="419100" cy="219075"/>
          <a:chOff x="6561" y="9081"/>
          <a:chExt cx="2520" cy="900"/>
        </a:xfrm>
        <a:solidFill>
          <a:srgbClr val="FFFFFF"/>
        </a:solidFill>
      </xdr:grpSpPr>
      <xdr:sp>
        <xdr:nvSpPr>
          <xdr:cNvPr id="3" name="Oval 8"/>
          <xdr:cNvSpPr>
            <a:spLocks/>
          </xdr:cNvSpPr>
        </xdr:nvSpPr>
        <xdr:spPr>
          <a:xfrm>
            <a:off x="6561" y="9081"/>
            <a:ext cx="2520" cy="90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Oval 9"/>
          <xdr:cNvSpPr>
            <a:spLocks/>
          </xdr:cNvSpPr>
        </xdr:nvSpPr>
        <xdr:spPr>
          <a:xfrm>
            <a:off x="6813" y="9306"/>
            <a:ext cx="504" cy="450"/>
          </a:xfrm>
          <a:prstGeom prst="ellipse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Oval 10"/>
          <xdr:cNvSpPr>
            <a:spLocks/>
          </xdr:cNvSpPr>
        </xdr:nvSpPr>
        <xdr:spPr>
          <a:xfrm>
            <a:off x="7569" y="9306"/>
            <a:ext cx="504" cy="450"/>
          </a:xfrm>
          <a:prstGeom prst="ellipse">
            <a:avLst/>
          </a:prstGeom>
          <a:solidFill>
            <a:srgbClr val="FFCC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Oval 11"/>
          <xdr:cNvSpPr>
            <a:spLocks/>
          </xdr:cNvSpPr>
        </xdr:nvSpPr>
        <xdr:spPr>
          <a:xfrm>
            <a:off x="8325" y="9306"/>
            <a:ext cx="504" cy="45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30</xdr:col>
      <xdr:colOff>0</xdr:colOff>
      <xdr:row>36</xdr:row>
      <xdr:rowOff>0</xdr:rowOff>
    </xdr:from>
    <xdr:to>
      <xdr:col>31</xdr:col>
      <xdr:colOff>142875</xdr:colOff>
      <xdr:row>38</xdr:row>
      <xdr:rowOff>19050</xdr:rowOff>
    </xdr:to>
    <xdr:grpSp>
      <xdr:nvGrpSpPr>
        <xdr:cNvPr id="7" name="Group 7"/>
        <xdr:cNvGrpSpPr>
          <a:grpSpLocks/>
        </xdr:cNvGrpSpPr>
      </xdr:nvGrpSpPr>
      <xdr:grpSpPr>
        <a:xfrm>
          <a:off x="6000750" y="4876800"/>
          <a:ext cx="342900" cy="247650"/>
          <a:chOff x="6561" y="9081"/>
          <a:chExt cx="2520" cy="900"/>
        </a:xfrm>
        <a:solidFill>
          <a:srgbClr val="FFFFFF"/>
        </a:solidFill>
      </xdr:grpSpPr>
      <xdr:sp>
        <xdr:nvSpPr>
          <xdr:cNvPr id="8" name="Oval 8"/>
          <xdr:cNvSpPr>
            <a:spLocks/>
          </xdr:cNvSpPr>
        </xdr:nvSpPr>
        <xdr:spPr>
          <a:xfrm>
            <a:off x="6561" y="9081"/>
            <a:ext cx="2520" cy="90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Oval 9"/>
          <xdr:cNvSpPr>
            <a:spLocks/>
          </xdr:cNvSpPr>
        </xdr:nvSpPr>
        <xdr:spPr>
          <a:xfrm>
            <a:off x="6813" y="9306"/>
            <a:ext cx="504" cy="450"/>
          </a:xfrm>
          <a:prstGeom prst="ellipse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" name="Oval 10"/>
          <xdr:cNvSpPr>
            <a:spLocks/>
          </xdr:cNvSpPr>
        </xdr:nvSpPr>
        <xdr:spPr>
          <a:xfrm>
            <a:off x="7569" y="9306"/>
            <a:ext cx="504" cy="450"/>
          </a:xfrm>
          <a:prstGeom prst="ellipse">
            <a:avLst/>
          </a:prstGeom>
          <a:solidFill>
            <a:srgbClr val="FFCC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Oval 11"/>
          <xdr:cNvSpPr>
            <a:spLocks/>
          </xdr:cNvSpPr>
        </xdr:nvSpPr>
        <xdr:spPr>
          <a:xfrm>
            <a:off x="8325" y="9306"/>
            <a:ext cx="504" cy="45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238125</xdr:colOff>
      <xdr:row>23</xdr:row>
      <xdr:rowOff>9525</xdr:rowOff>
    </xdr:from>
    <xdr:to>
      <xdr:col>20</xdr:col>
      <xdr:colOff>123825</xdr:colOff>
      <xdr:row>24</xdr:row>
      <xdr:rowOff>352425</xdr:rowOff>
    </xdr:to>
    <xdr:pic>
      <xdr:nvPicPr>
        <xdr:cNvPr id="1" name="Picture 1" descr="MMj02237880000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3850" y="5667375"/>
          <a:ext cx="6762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6</xdr:row>
      <xdr:rowOff>57150</xdr:rowOff>
    </xdr:from>
    <xdr:to>
      <xdr:col>16</xdr:col>
      <xdr:colOff>57150</xdr:colOff>
      <xdr:row>20</xdr:row>
      <xdr:rowOff>200025</xdr:rowOff>
    </xdr:to>
    <xdr:sp>
      <xdr:nvSpPr>
        <xdr:cNvPr id="1" name="WordArt 1"/>
        <xdr:cNvSpPr>
          <a:spLocks/>
        </xdr:cNvSpPr>
      </xdr:nvSpPr>
      <xdr:spPr>
        <a:xfrm>
          <a:off x="447675" y="2028825"/>
          <a:ext cx="6467475" cy="38766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4000" kern="10" spc="0">
              <a:ln w="9525" cmpd="sng">
                <a:solidFill>
                  <a:srgbClr val="0000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00"/>
                  </a:gs>
                  <a:gs pos="100000">
                    <a:srgbClr val="FF9933"/>
                  </a:gs>
                </a:gsLst>
                <a:path path="rect">
                  <a:fillToRect r="100000" b="100000"/>
                </a:path>
              </a:gra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HG創英角ﾎﾟｯﾌﾟ体"/>
              <a:cs typeface="HG創英角ﾎﾟｯﾌﾟ体"/>
            </a:rPr>
            <a:t>駐車許可証</a:t>
          </a:r>
        </a:p>
      </xdr:txBody>
    </xdr:sp>
    <xdr:clientData/>
  </xdr:twoCellAnchor>
  <xdr:twoCellAnchor>
    <xdr:from>
      <xdr:col>0</xdr:col>
      <xdr:colOff>19050</xdr:colOff>
      <xdr:row>5</xdr:row>
      <xdr:rowOff>133350</xdr:rowOff>
    </xdr:from>
    <xdr:to>
      <xdr:col>16</xdr:col>
      <xdr:colOff>314325</xdr:colOff>
      <xdr:row>22</xdr:row>
      <xdr:rowOff>47625</xdr:rowOff>
    </xdr:to>
    <xdr:sp>
      <xdr:nvSpPr>
        <xdr:cNvPr id="2" name="AutoShape 3"/>
        <xdr:cNvSpPr>
          <a:spLocks/>
        </xdr:cNvSpPr>
      </xdr:nvSpPr>
      <xdr:spPr>
        <a:xfrm>
          <a:off x="19050" y="1838325"/>
          <a:ext cx="7153275" cy="4448175"/>
        </a:xfrm>
        <a:prstGeom prst="foldedCorner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2</xdr:col>
      <xdr:colOff>190500</xdr:colOff>
      <xdr:row>4</xdr:row>
      <xdr:rowOff>200025</xdr:rowOff>
    </xdr:to>
    <xdr:pic>
      <xdr:nvPicPr>
        <xdr:cNvPr id="3" name="Picture 2" descr="MCj03948460000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71575"/>
          <a:ext cx="10477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9">
      <selection activeCell="A26" sqref="A26:K26"/>
    </sheetView>
  </sheetViews>
  <sheetFormatPr defaultColWidth="9.00390625" defaultRowHeight="13.5"/>
  <cols>
    <col min="1" max="9" width="9.00390625" style="198" customWidth="1"/>
    <col min="10" max="10" width="13.75390625" style="198" customWidth="1"/>
    <col min="11" max="11" width="7.625" style="198" customWidth="1"/>
    <col min="12" max="16384" width="9.00390625" style="198" customWidth="1"/>
  </cols>
  <sheetData>
    <row r="1" spans="1:12" ht="29.25" customHeight="1">
      <c r="A1" s="224" t="s">
        <v>150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197"/>
    </row>
    <row r="2" spans="1:11" ht="16.5" customHeight="1">
      <c r="A2" s="223" t="s">
        <v>112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</row>
    <row r="3" spans="1:11" ht="16.5" customHeight="1">
      <c r="A3" s="223" t="s">
        <v>108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</row>
    <row r="4" spans="1:9" ht="16.5" customHeight="1">
      <c r="A4" s="223"/>
      <c r="B4" s="223"/>
      <c r="C4" s="223"/>
      <c r="D4" s="223"/>
      <c r="E4" s="223"/>
      <c r="F4" s="223"/>
      <c r="G4" s="223"/>
      <c r="H4" s="223"/>
      <c r="I4" s="223"/>
    </row>
    <row r="5" spans="1:11" ht="16.5" customHeight="1">
      <c r="A5" s="225" t="s">
        <v>109</v>
      </c>
      <c r="B5" s="225"/>
      <c r="C5" s="225"/>
      <c r="D5" s="225"/>
      <c r="E5" s="225"/>
      <c r="F5" s="225"/>
      <c r="G5" s="225"/>
      <c r="H5" s="225"/>
      <c r="I5" s="225"/>
      <c r="J5" s="225"/>
      <c r="K5" s="225"/>
    </row>
    <row r="6" spans="1:11" ht="16.5" customHeight="1">
      <c r="A6" s="225" t="s">
        <v>110</v>
      </c>
      <c r="B6" s="225"/>
      <c r="C6" s="225"/>
      <c r="D6" s="225"/>
      <c r="E6" s="225"/>
      <c r="F6" s="225"/>
      <c r="G6" s="225"/>
      <c r="H6" s="225"/>
      <c r="I6" s="225"/>
      <c r="J6" s="225"/>
      <c r="K6" s="225"/>
    </row>
    <row r="7" spans="1:11" ht="16.5" customHeight="1">
      <c r="A7" s="225" t="s">
        <v>143</v>
      </c>
      <c r="B7" s="225"/>
      <c r="C7" s="225"/>
      <c r="D7" s="225"/>
      <c r="E7" s="225"/>
      <c r="F7" s="225"/>
      <c r="G7" s="225"/>
      <c r="H7" s="225"/>
      <c r="I7" s="225"/>
      <c r="J7" s="225"/>
      <c r="K7" s="225"/>
    </row>
    <row r="8" spans="1:11" ht="16.5" customHeight="1">
      <c r="A8" s="225"/>
      <c r="B8" s="225"/>
      <c r="C8" s="225"/>
      <c r="D8" s="225"/>
      <c r="E8" s="225"/>
      <c r="F8" s="225"/>
      <c r="G8" s="225"/>
      <c r="H8" s="225"/>
      <c r="I8" s="225"/>
      <c r="J8" s="225"/>
      <c r="K8" s="225"/>
    </row>
    <row r="9" spans="1:11" ht="16.5" customHeight="1">
      <c r="A9" s="225" t="s">
        <v>144</v>
      </c>
      <c r="B9" s="225"/>
      <c r="C9" s="225"/>
      <c r="D9" s="225"/>
      <c r="E9" s="225"/>
      <c r="F9" s="225"/>
      <c r="G9" s="225"/>
      <c r="H9" s="225"/>
      <c r="I9" s="225"/>
      <c r="J9" s="225"/>
      <c r="K9" s="225"/>
    </row>
    <row r="10" spans="1:11" ht="19.5" customHeight="1">
      <c r="A10" s="222"/>
      <c r="B10" s="222" t="s">
        <v>145</v>
      </c>
      <c r="C10" s="222"/>
      <c r="D10" s="222"/>
      <c r="E10" s="222"/>
      <c r="F10" s="222"/>
      <c r="G10" s="222"/>
      <c r="H10" s="222"/>
      <c r="I10" s="222"/>
      <c r="J10" s="222"/>
      <c r="K10" s="222"/>
    </row>
    <row r="11" spans="1:11" ht="16.5" customHeight="1">
      <c r="A11" s="228" t="s">
        <v>146</v>
      </c>
      <c r="B11" s="228"/>
      <c r="C11" s="228"/>
      <c r="D11" s="228"/>
      <c r="E11" s="228"/>
      <c r="F11" s="228"/>
      <c r="G11" s="228"/>
      <c r="H11" s="228"/>
      <c r="I11" s="228"/>
      <c r="J11" s="228"/>
      <c r="K11" s="228"/>
    </row>
    <row r="12" spans="1:11" ht="16.5" customHeight="1">
      <c r="A12" s="228" t="s">
        <v>147</v>
      </c>
      <c r="B12" s="228"/>
      <c r="C12" s="228"/>
      <c r="D12" s="228"/>
      <c r="E12" s="228"/>
      <c r="F12" s="228"/>
      <c r="G12" s="228"/>
      <c r="H12" s="228"/>
      <c r="I12" s="228"/>
      <c r="J12" s="228"/>
      <c r="K12" s="228"/>
    </row>
    <row r="13" spans="1:11" ht="16.5" customHeight="1">
      <c r="A13" s="225" t="s">
        <v>148</v>
      </c>
      <c r="B13" s="225"/>
      <c r="C13" s="225"/>
      <c r="D13" s="225"/>
      <c r="E13" s="225"/>
      <c r="F13" s="225"/>
      <c r="G13" s="225"/>
      <c r="H13" s="225"/>
      <c r="I13" s="225"/>
      <c r="J13" s="225"/>
      <c r="K13" s="225"/>
    </row>
    <row r="14" spans="1:11" ht="16.5" customHeight="1">
      <c r="A14" s="226" t="s">
        <v>149</v>
      </c>
      <c r="B14" s="227"/>
      <c r="C14" s="227"/>
      <c r="D14" s="227"/>
      <c r="E14" s="227"/>
      <c r="F14" s="227"/>
      <c r="G14" s="227"/>
      <c r="H14" s="227"/>
      <c r="I14" s="227"/>
      <c r="J14" s="199"/>
      <c r="K14" s="199"/>
    </row>
    <row r="15" spans="1:11" ht="16.5" customHeight="1">
      <c r="A15" s="226" t="s">
        <v>113</v>
      </c>
      <c r="B15" s="227"/>
      <c r="C15" s="227"/>
      <c r="D15" s="227"/>
      <c r="E15" s="227"/>
      <c r="F15" s="227"/>
      <c r="G15" s="227"/>
      <c r="H15" s="227"/>
      <c r="I15" s="227"/>
      <c r="J15" s="199"/>
      <c r="K15" s="199"/>
    </row>
    <row r="16" spans="1:11" ht="16.5" customHeight="1">
      <c r="A16" s="228" t="s">
        <v>114</v>
      </c>
      <c r="B16" s="225"/>
      <c r="C16" s="225"/>
      <c r="D16" s="225"/>
      <c r="E16" s="225"/>
      <c r="F16" s="225"/>
      <c r="G16" s="225"/>
      <c r="H16" s="225"/>
      <c r="I16" s="225"/>
      <c r="J16" s="199"/>
      <c r="K16" s="199"/>
    </row>
    <row r="17" spans="1:11" ht="16.5" customHeight="1">
      <c r="A17" s="228" t="s">
        <v>133</v>
      </c>
      <c r="B17" s="225"/>
      <c r="C17" s="225"/>
      <c r="D17" s="225"/>
      <c r="E17" s="225"/>
      <c r="F17" s="225"/>
      <c r="G17" s="225"/>
      <c r="H17" s="225"/>
      <c r="I17" s="225"/>
      <c r="J17" s="199"/>
      <c r="K17" s="199"/>
    </row>
    <row r="18" spans="1:11" ht="16.5" customHeight="1">
      <c r="A18" s="228" t="s">
        <v>115</v>
      </c>
      <c r="B18" s="225"/>
      <c r="C18" s="225"/>
      <c r="D18" s="225"/>
      <c r="E18" s="225"/>
      <c r="F18" s="225"/>
      <c r="G18" s="225"/>
      <c r="H18" s="225"/>
      <c r="I18" s="225"/>
      <c r="J18" s="225"/>
      <c r="K18" s="225"/>
    </row>
    <row r="19" spans="1:11" ht="16.5" customHeight="1">
      <c r="A19" s="225" t="s">
        <v>116</v>
      </c>
      <c r="B19" s="225"/>
      <c r="C19" s="225"/>
      <c r="D19" s="225"/>
      <c r="E19" s="225"/>
      <c r="F19" s="225"/>
      <c r="G19" s="225"/>
      <c r="H19" s="225"/>
      <c r="I19" s="225"/>
      <c r="J19" s="199"/>
      <c r="K19" s="199"/>
    </row>
    <row r="20" spans="1:11" ht="16.5" customHeight="1">
      <c r="A20" s="225" t="s">
        <v>138</v>
      </c>
      <c r="B20" s="225"/>
      <c r="C20" s="225"/>
      <c r="D20" s="225"/>
      <c r="E20" s="225"/>
      <c r="F20" s="225"/>
      <c r="G20" s="225"/>
      <c r="H20" s="225"/>
      <c r="I20" s="225"/>
      <c r="J20" s="199"/>
      <c r="K20" s="199"/>
    </row>
    <row r="21" spans="1:11" ht="16.5" customHeight="1">
      <c r="A21" s="229" t="s">
        <v>139</v>
      </c>
      <c r="B21" s="229"/>
      <c r="C21" s="229"/>
      <c r="D21" s="229"/>
      <c r="E21" s="229"/>
      <c r="F21" s="229"/>
      <c r="G21" s="229"/>
      <c r="H21" s="229"/>
      <c r="I21" s="229"/>
      <c r="J21" s="229"/>
      <c r="K21" s="229"/>
    </row>
    <row r="22" spans="1:11" ht="16.5" customHeight="1">
      <c r="A22" s="228" t="s">
        <v>117</v>
      </c>
      <c r="B22" s="228"/>
      <c r="C22" s="228"/>
      <c r="D22" s="228"/>
      <c r="E22" s="228"/>
      <c r="F22" s="228"/>
      <c r="G22" s="228"/>
      <c r="H22" s="228"/>
      <c r="I22" s="228"/>
      <c r="J22" s="228"/>
      <c r="K22" s="228"/>
    </row>
    <row r="23" spans="1:11" ht="16.5" customHeight="1">
      <c r="A23" s="225" t="s">
        <v>118</v>
      </c>
      <c r="B23" s="225"/>
      <c r="C23" s="225"/>
      <c r="D23" s="225"/>
      <c r="E23" s="225"/>
      <c r="F23" s="225"/>
      <c r="G23" s="225"/>
      <c r="H23" s="225"/>
      <c r="I23" s="225"/>
      <c r="J23" s="225"/>
      <c r="K23" s="225"/>
    </row>
    <row r="24" spans="1:11" ht="16.5" customHeight="1">
      <c r="A24" s="225" t="s">
        <v>119</v>
      </c>
      <c r="B24" s="225"/>
      <c r="C24" s="225"/>
      <c r="D24" s="225"/>
      <c r="E24" s="225"/>
      <c r="F24" s="225"/>
      <c r="G24" s="225"/>
      <c r="H24" s="225"/>
      <c r="I24" s="225"/>
      <c r="J24" s="225"/>
      <c r="K24" s="225"/>
    </row>
    <row r="25" spans="1:11" ht="16.5" customHeight="1">
      <c r="A25" s="228" t="s">
        <v>120</v>
      </c>
      <c r="B25" s="225"/>
      <c r="C25" s="225"/>
      <c r="D25" s="225"/>
      <c r="E25" s="225"/>
      <c r="F25" s="225"/>
      <c r="G25" s="225"/>
      <c r="H25" s="225"/>
      <c r="I25" s="225"/>
      <c r="J25" s="225"/>
      <c r="K25" s="225"/>
    </row>
    <row r="26" spans="1:11" ht="16.5" customHeight="1">
      <c r="A26" s="225" t="s">
        <v>121</v>
      </c>
      <c r="B26" s="225"/>
      <c r="C26" s="225"/>
      <c r="D26" s="225"/>
      <c r="E26" s="225"/>
      <c r="F26" s="225"/>
      <c r="G26" s="225"/>
      <c r="H26" s="225"/>
      <c r="I26" s="225"/>
      <c r="J26" s="225"/>
      <c r="K26" s="225"/>
    </row>
    <row r="27" spans="1:11" ht="16.5" customHeight="1">
      <c r="A27" s="228" t="s">
        <v>122</v>
      </c>
      <c r="B27" s="225"/>
      <c r="C27" s="225"/>
      <c r="D27" s="225"/>
      <c r="E27" s="225"/>
      <c r="F27" s="225"/>
      <c r="G27" s="225"/>
      <c r="H27" s="225"/>
      <c r="I27" s="225"/>
      <c r="J27" s="225"/>
      <c r="K27" s="225"/>
    </row>
    <row r="28" spans="1:11" ht="16.5" customHeight="1">
      <c r="A28" s="225" t="s">
        <v>123</v>
      </c>
      <c r="B28" s="225"/>
      <c r="C28" s="225"/>
      <c r="D28" s="225"/>
      <c r="E28" s="225"/>
      <c r="F28" s="225"/>
      <c r="G28" s="225"/>
      <c r="H28" s="225"/>
      <c r="I28" s="225"/>
      <c r="J28" s="225"/>
      <c r="K28" s="225"/>
    </row>
    <row r="29" spans="1:11" ht="16.5" customHeight="1">
      <c r="A29" s="225" t="s">
        <v>124</v>
      </c>
      <c r="B29" s="225"/>
      <c r="C29" s="225"/>
      <c r="D29" s="225"/>
      <c r="E29" s="225"/>
      <c r="F29" s="225"/>
      <c r="G29" s="225"/>
      <c r="H29" s="225"/>
      <c r="I29" s="225"/>
      <c r="J29" s="225"/>
      <c r="K29" s="225"/>
    </row>
    <row r="30" spans="1:11" ht="16.5" customHeight="1">
      <c r="A30" s="225" t="s">
        <v>125</v>
      </c>
      <c r="B30" s="225"/>
      <c r="C30" s="225"/>
      <c r="D30" s="225"/>
      <c r="E30" s="225"/>
      <c r="F30" s="225"/>
      <c r="G30" s="225"/>
      <c r="H30" s="225"/>
      <c r="I30" s="225"/>
      <c r="J30" s="225"/>
      <c r="K30" s="225"/>
    </row>
    <row r="31" spans="1:11" ht="16.5" customHeight="1">
      <c r="A31" s="225" t="s">
        <v>126</v>
      </c>
      <c r="B31" s="225"/>
      <c r="C31" s="225"/>
      <c r="D31" s="225"/>
      <c r="E31" s="225"/>
      <c r="F31" s="225"/>
      <c r="G31" s="225"/>
      <c r="H31" s="225"/>
      <c r="I31" s="225"/>
      <c r="J31" s="225"/>
      <c r="K31" s="225"/>
    </row>
    <row r="32" spans="1:11" ht="16.5" customHeight="1">
      <c r="A32" s="225" t="s">
        <v>127</v>
      </c>
      <c r="B32" s="225"/>
      <c r="C32" s="225"/>
      <c r="D32" s="225"/>
      <c r="E32" s="225"/>
      <c r="F32" s="225"/>
      <c r="G32" s="225"/>
      <c r="H32" s="225"/>
      <c r="I32" s="225"/>
      <c r="J32" s="225"/>
      <c r="K32" s="225"/>
    </row>
    <row r="33" spans="1:11" ht="16.5" customHeight="1">
      <c r="A33" s="225" t="s">
        <v>134</v>
      </c>
      <c r="B33" s="225"/>
      <c r="C33" s="225"/>
      <c r="D33" s="225"/>
      <c r="E33" s="225"/>
      <c r="F33" s="225"/>
      <c r="G33" s="225"/>
      <c r="H33" s="225"/>
      <c r="I33" s="225"/>
      <c r="J33" s="225"/>
      <c r="K33" s="225"/>
    </row>
    <row r="34" spans="1:11" ht="16.5" customHeight="1">
      <c r="A34" s="225" t="s">
        <v>128</v>
      </c>
      <c r="B34" s="225"/>
      <c r="C34" s="225"/>
      <c r="D34" s="225"/>
      <c r="E34" s="225"/>
      <c r="F34" s="225"/>
      <c r="G34" s="225"/>
      <c r="H34" s="225"/>
      <c r="I34" s="225"/>
      <c r="J34" s="225"/>
      <c r="K34" s="225"/>
    </row>
    <row r="35" spans="1:11" ht="16.5" customHeight="1">
      <c r="A35" s="225" t="s">
        <v>129</v>
      </c>
      <c r="B35" s="225"/>
      <c r="C35" s="225"/>
      <c r="D35" s="225"/>
      <c r="E35" s="225"/>
      <c r="F35" s="225"/>
      <c r="G35" s="225"/>
      <c r="H35" s="225"/>
      <c r="I35" s="225"/>
      <c r="J35" s="225"/>
      <c r="K35" s="225"/>
    </row>
    <row r="36" spans="1:11" ht="16.5" customHeight="1">
      <c r="A36" s="225" t="s">
        <v>130</v>
      </c>
      <c r="B36" s="225"/>
      <c r="C36" s="225"/>
      <c r="D36" s="225"/>
      <c r="E36" s="225"/>
      <c r="F36" s="225"/>
      <c r="G36" s="225"/>
      <c r="H36" s="225"/>
      <c r="I36" s="225"/>
      <c r="J36" s="225"/>
      <c r="K36" s="225"/>
    </row>
    <row r="37" spans="1:11" ht="16.5" customHeight="1">
      <c r="A37" s="225" t="s">
        <v>131</v>
      </c>
      <c r="B37" s="225"/>
      <c r="C37" s="225"/>
      <c r="D37" s="225"/>
      <c r="E37" s="225"/>
      <c r="F37" s="225"/>
      <c r="G37" s="225"/>
      <c r="H37" s="225"/>
      <c r="I37" s="225"/>
      <c r="J37" s="225"/>
      <c r="K37" s="225"/>
    </row>
    <row r="38" spans="1:11" ht="16.5" customHeight="1">
      <c r="A38" s="200"/>
      <c r="B38" s="199"/>
      <c r="C38" s="199"/>
      <c r="D38" s="199"/>
      <c r="E38" s="199"/>
      <c r="F38" s="199"/>
      <c r="G38" s="199"/>
      <c r="H38" s="199"/>
      <c r="I38" s="199"/>
      <c r="J38" s="199"/>
      <c r="K38" s="199"/>
    </row>
    <row r="39" spans="1:11" ht="16.5" customHeight="1">
      <c r="A39" s="228" t="s">
        <v>132</v>
      </c>
      <c r="B39" s="228"/>
      <c r="C39" s="228"/>
      <c r="D39" s="228"/>
      <c r="E39" s="228"/>
      <c r="F39" s="228"/>
      <c r="G39" s="228"/>
      <c r="H39" s="228"/>
      <c r="I39" s="228"/>
      <c r="J39" s="228"/>
      <c r="K39" s="228"/>
    </row>
    <row r="40" spans="1:11" ht="19.5" customHeight="1">
      <c r="A40" s="201" t="s">
        <v>111</v>
      </c>
      <c r="B40" s="199"/>
      <c r="C40" s="199"/>
      <c r="D40" s="199"/>
      <c r="E40" s="199"/>
      <c r="F40" s="199"/>
      <c r="G40" s="199"/>
      <c r="H40" s="199"/>
      <c r="I40" s="199"/>
      <c r="J40" s="199"/>
      <c r="K40" s="199"/>
    </row>
    <row r="41" spans="1:11" ht="14.25">
      <c r="A41" s="199"/>
      <c r="B41" s="199"/>
      <c r="C41" s="199"/>
      <c r="D41" s="199"/>
      <c r="E41" s="199"/>
      <c r="F41" s="199"/>
      <c r="G41" s="199"/>
      <c r="H41" s="199"/>
      <c r="I41" s="199"/>
      <c r="J41" s="199"/>
      <c r="K41" s="199"/>
    </row>
  </sheetData>
  <sheetProtection/>
  <mergeCells count="37">
    <mergeCell ref="A27:K27"/>
    <mergeCell ref="A37:K37"/>
    <mergeCell ref="A39:K39"/>
    <mergeCell ref="A11:K11"/>
    <mergeCell ref="A12:K12"/>
    <mergeCell ref="A32:K32"/>
    <mergeCell ref="A33:K33"/>
    <mergeCell ref="A34:K34"/>
    <mergeCell ref="A35:K35"/>
    <mergeCell ref="A28:K28"/>
    <mergeCell ref="A36:K36"/>
    <mergeCell ref="A21:K21"/>
    <mergeCell ref="A22:K22"/>
    <mergeCell ref="A23:K23"/>
    <mergeCell ref="A24:K24"/>
    <mergeCell ref="A29:K29"/>
    <mergeCell ref="A30:K30"/>
    <mergeCell ref="A25:K25"/>
    <mergeCell ref="A31:K31"/>
    <mergeCell ref="A26:K26"/>
    <mergeCell ref="A20:I20"/>
    <mergeCell ref="A5:K5"/>
    <mergeCell ref="A6:K6"/>
    <mergeCell ref="A7:K7"/>
    <mergeCell ref="A8:K8"/>
    <mergeCell ref="A9:K9"/>
    <mergeCell ref="A18:K18"/>
    <mergeCell ref="A17:I17"/>
    <mergeCell ref="A4:I4"/>
    <mergeCell ref="A2:K2"/>
    <mergeCell ref="A3:K3"/>
    <mergeCell ref="A1:K1"/>
    <mergeCell ref="A19:I19"/>
    <mergeCell ref="A14:I14"/>
    <mergeCell ref="A15:I15"/>
    <mergeCell ref="A16:I16"/>
    <mergeCell ref="A13:K13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J35"/>
  <sheetViews>
    <sheetView zoomScalePageLayoutView="0" workbookViewId="0" topLeftCell="A21">
      <selection activeCell="H42" sqref="H42"/>
    </sheetView>
  </sheetViews>
  <sheetFormatPr defaultColWidth="9.00390625" defaultRowHeight="13.5"/>
  <cols>
    <col min="1" max="1" width="2.875" style="0" customWidth="1"/>
  </cols>
  <sheetData>
    <row r="2" spans="2:10" ht="30" customHeight="1">
      <c r="B2" s="490" t="s">
        <v>170</v>
      </c>
      <c r="C2" s="491"/>
      <c r="D2" s="491"/>
      <c r="E2" s="491"/>
      <c r="F2" s="491"/>
      <c r="G2" s="491"/>
      <c r="H2" s="491"/>
      <c r="I2" s="491"/>
      <c r="J2" s="491"/>
    </row>
    <row r="3" ht="22.5" customHeight="1"/>
    <row r="4" spans="2:10" ht="20.25" customHeight="1">
      <c r="B4" s="492" t="s">
        <v>171</v>
      </c>
      <c r="C4" s="493"/>
      <c r="D4" s="493"/>
      <c r="E4" s="493"/>
      <c r="F4" s="493"/>
      <c r="G4" s="493"/>
      <c r="H4" s="493"/>
      <c r="I4" s="493"/>
      <c r="J4" s="493"/>
    </row>
    <row r="5" spans="2:10" ht="18" customHeight="1">
      <c r="B5" s="494" t="s">
        <v>172</v>
      </c>
      <c r="C5" s="494"/>
      <c r="D5" s="494"/>
      <c r="E5" s="494"/>
      <c r="F5" s="494"/>
      <c r="G5" s="494"/>
      <c r="H5" s="494"/>
      <c r="I5" s="494"/>
      <c r="J5" s="494"/>
    </row>
    <row r="6" spans="2:10" ht="18" customHeight="1">
      <c r="B6" s="494"/>
      <c r="C6" s="494"/>
      <c r="D6" s="494"/>
      <c r="E6" s="494"/>
      <c r="F6" s="494"/>
      <c r="G6" s="494"/>
      <c r="H6" s="494"/>
      <c r="I6" s="494"/>
      <c r="J6" s="494"/>
    </row>
    <row r="7" spans="2:10" ht="18" customHeight="1">
      <c r="B7" s="493" t="s">
        <v>173</v>
      </c>
      <c r="C7" s="493"/>
      <c r="D7" s="493"/>
      <c r="E7" s="493"/>
      <c r="F7" s="493"/>
      <c r="G7" s="493"/>
      <c r="H7" s="493"/>
      <c r="I7" s="493"/>
      <c r="J7" s="493"/>
    </row>
    <row r="8" spans="2:10" ht="18" customHeight="1">
      <c r="B8" s="493" t="s">
        <v>174</v>
      </c>
      <c r="C8" s="493"/>
      <c r="D8" s="493"/>
      <c r="E8" s="493"/>
      <c r="F8" s="493"/>
      <c r="G8" s="493"/>
      <c r="H8" s="493"/>
      <c r="I8" s="493"/>
      <c r="J8" s="493"/>
    </row>
    <row r="9" spans="2:10" ht="18" customHeight="1">
      <c r="B9" s="493" t="s">
        <v>175</v>
      </c>
      <c r="C9" s="493"/>
      <c r="D9" s="493"/>
      <c r="E9" s="493"/>
      <c r="F9" s="493"/>
      <c r="G9" s="493"/>
      <c r="H9" s="493"/>
      <c r="I9" s="493"/>
      <c r="J9" s="493"/>
    </row>
    <row r="10" spans="2:10" ht="18" customHeight="1">
      <c r="B10" s="493" t="s">
        <v>176</v>
      </c>
      <c r="C10" s="493"/>
      <c r="D10" s="493"/>
      <c r="E10" s="493"/>
      <c r="F10" s="493"/>
      <c r="G10" s="493"/>
      <c r="H10" s="493"/>
      <c r="I10" s="493"/>
      <c r="J10" s="493"/>
    </row>
    <row r="11" spans="2:10" ht="15" customHeight="1">
      <c r="B11" s="493"/>
      <c r="C11" s="493"/>
      <c r="D11" s="493"/>
      <c r="E11" s="493"/>
      <c r="F11" s="493"/>
      <c r="G11" s="493"/>
      <c r="H11" s="493"/>
      <c r="I11" s="493"/>
      <c r="J11" s="493"/>
    </row>
    <row r="12" spans="2:10" ht="20.25" customHeight="1">
      <c r="B12" s="492" t="s">
        <v>177</v>
      </c>
      <c r="C12" s="493"/>
      <c r="D12" s="493"/>
      <c r="E12" s="493"/>
      <c r="F12" s="493"/>
      <c r="G12" s="493"/>
      <c r="H12" s="493"/>
      <c r="I12" s="493"/>
      <c r="J12" s="493"/>
    </row>
    <row r="13" spans="2:10" ht="18" customHeight="1">
      <c r="B13" s="493" t="s">
        <v>178</v>
      </c>
      <c r="C13" s="493"/>
      <c r="D13" s="493"/>
      <c r="E13" s="493"/>
      <c r="F13" s="493"/>
      <c r="G13" s="493"/>
      <c r="H13" s="493"/>
      <c r="I13" s="493"/>
      <c r="J13" s="493"/>
    </row>
    <row r="14" spans="2:10" ht="18" customHeight="1">
      <c r="B14" s="493" t="s">
        <v>179</v>
      </c>
      <c r="C14" s="493"/>
      <c r="D14" s="493"/>
      <c r="E14" s="493"/>
      <c r="F14" s="493"/>
      <c r="G14" s="493"/>
      <c r="H14" s="493"/>
      <c r="I14" s="493"/>
      <c r="J14" s="493"/>
    </row>
    <row r="15" spans="2:10" ht="18" customHeight="1">
      <c r="B15" s="493" t="s">
        <v>180</v>
      </c>
      <c r="C15" s="493"/>
      <c r="D15" s="493"/>
      <c r="E15" s="493"/>
      <c r="F15" s="493"/>
      <c r="G15" s="493"/>
      <c r="H15" s="493"/>
      <c r="I15" s="493"/>
      <c r="J15" s="493"/>
    </row>
    <row r="16" spans="2:10" ht="18" customHeight="1">
      <c r="B16" s="493" t="s">
        <v>181</v>
      </c>
      <c r="C16" s="493"/>
      <c r="D16" s="493"/>
      <c r="E16" s="493"/>
      <c r="F16" s="493"/>
      <c r="G16" s="493"/>
      <c r="H16" s="493"/>
      <c r="I16" s="493"/>
      <c r="J16" s="493"/>
    </row>
    <row r="17" spans="2:10" ht="18" customHeight="1">
      <c r="B17" s="493" t="s">
        <v>182</v>
      </c>
      <c r="C17" s="493"/>
      <c r="D17" s="493"/>
      <c r="E17" s="493"/>
      <c r="F17" s="493"/>
      <c r="G17" s="493"/>
      <c r="H17" s="493"/>
      <c r="I17" s="493"/>
      <c r="J17" s="493"/>
    </row>
    <row r="18" spans="2:10" ht="18" customHeight="1">
      <c r="B18" s="493" t="s">
        <v>183</v>
      </c>
      <c r="C18" s="493"/>
      <c r="D18" s="493"/>
      <c r="E18" s="493"/>
      <c r="F18" s="493"/>
      <c r="G18" s="493"/>
      <c r="H18" s="493"/>
      <c r="I18" s="493"/>
      <c r="J18" s="493"/>
    </row>
    <row r="19" spans="2:10" ht="18" customHeight="1">
      <c r="B19" s="493" t="s">
        <v>184</v>
      </c>
      <c r="C19" s="493"/>
      <c r="D19" s="493"/>
      <c r="E19" s="493"/>
      <c r="F19" s="493"/>
      <c r="G19" s="493"/>
      <c r="H19" s="493"/>
      <c r="I19" s="493"/>
      <c r="J19" s="493"/>
    </row>
    <row r="20" spans="2:10" ht="18" customHeight="1">
      <c r="B20" s="493" t="s">
        <v>185</v>
      </c>
      <c r="C20" s="493"/>
      <c r="D20" s="493"/>
      <c r="E20" s="493"/>
      <c r="F20" s="493"/>
      <c r="G20" s="493"/>
      <c r="H20" s="493"/>
      <c r="I20" s="493"/>
      <c r="J20" s="493"/>
    </row>
    <row r="21" spans="2:10" ht="15" customHeight="1">
      <c r="B21" s="493"/>
      <c r="C21" s="493"/>
      <c r="D21" s="493"/>
      <c r="E21" s="493"/>
      <c r="F21" s="493"/>
      <c r="G21" s="493"/>
      <c r="H21" s="493"/>
      <c r="I21" s="493"/>
      <c r="J21" s="493"/>
    </row>
    <row r="22" spans="2:10" ht="18" customHeight="1">
      <c r="B22" s="493" t="s">
        <v>186</v>
      </c>
      <c r="C22" s="493"/>
      <c r="D22" s="493"/>
      <c r="E22" s="493"/>
      <c r="F22" s="493"/>
      <c r="G22" s="493"/>
      <c r="H22" s="493"/>
      <c r="I22" s="493"/>
      <c r="J22" s="493"/>
    </row>
    <row r="23" spans="2:10" ht="18" customHeight="1">
      <c r="B23" s="493" t="s">
        <v>187</v>
      </c>
      <c r="C23" s="493"/>
      <c r="D23" s="493"/>
      <c r="E23" s="493"/>
      <c r="F23" s="493"/>
      <c r="G23" s="493"/>
      <c r="H23" s="493"/>
      <c r="I23" s="493"/>
      <c r="J23" s="493"/>
    </row>
    <row r="24" spans="2:10" ht="15" customHeight="1">
      <c r="B24" s="493"/>
      <c r="C24" s="493"/>
      <c r="D24" s="493"/>
      <c r="E24" s="493"/>
      <c r="F24" s="493"/>
      <c r="G24" s="493"/>
      <c r="H24" s="493"/>
      <c r="I24" s="493"/>
      <c r="J24" s="493"/>
    </row>
    <row r="25" spans="2:10" ht="20.25" customHeight="1">
      <c r="B25" s="492" t="s">
        <v>188</v>
      </c>
      <c r="C25" s="493"/>
      <c r="D25" s="493"/>
      <c r="E25" s="493"/>
      <c r="F25" s="493"/>
      <c r="G25" s="493"/>
      <c r="H25" s="493"/>
      <c r="I25" s="493"/>
      <c r="J25" s="493"/>
    </row>
    <row r="26" spans="2:10" ht="18" customHeight="1">
      <c r="B26" s="493" t="s">
        <v>189</v>
      </c>
      <c r="C26" s="493"/>
      <c r="D26" s="493"/>
      <c r="E26" s="493"/>
      <c r="F26" s="493"/>
      <c r="G26" s="493"/>
      <c r="H26" s="493"/>
      <c r="I26" s="493"/>
      <c r="J26" s="493"/>
    </row>
    <row r="27" spans="2:10" ht="18" customHeight="1">
      <c r="B27" s="493" t="s">
        <v>190</v>
      </c>
      <c r="C27" s="493"/>
      <c r="D27" s="493"/>
      <c r="E27" s="493"/>
      <c r="F27" s="493"/>
      <c r="G27" s="493"/>
      <c r="H27" s="493"/>
      <c r="I27" s="493"/>
      <c r="J27" s="493"/>
    </row>
    <row r="28" spans="2:10" ht="18" customHeight="1">
      <c r="B28" s="494" t="s">
        <v>191</v>
      </c>
      <c r="C28" s="494"/>
      <c r="D28" s="494"/>
      <c r="E28" s="494"/>
      <c r="F28" s="494"/>
      <c r="G28" s="494"/>
      <c r="H28" s="494"/>
      <c r="I28" s="494"/>
      <c r="J28" s="494"/>
    </row>
    <row r="29" spans="2:10" ht="18" customHeight="1">
      <c r="B29" s="494"/>
      <c r="C29" s="494"/>
      <c r="D29" s="494"/>
      <c r="E29" s="494"/>
      <c r="F29" s="494"/>
      <c r="G29" s="494"/>
      <c r="H29" s="494"/>
      <c r="I29" s="494"/>
      <c r="J29" s="494"/>
    </row>
    <row r="30" spans="2:10" ht="18" customHeight="1">
      <c r="B30" s="493" t="s">
        <v>192</v>
      </c>
      <c r="C30" s="493"/>
      <c r="D30" s="493"/>
      <c r="E30" s="493"/>
      <c r="F30" s="493"/>
      <c r="G30" s="493"/>
      <c r="H30" s="493"/>
      <c r="I30" s="493"/>
      <c r="J30" s="493"/>
    </row>
    <row r="31" spans="2:10" ht="18" customHeight="1">
      <c r="B31" s="493" t="s">
        <v>193</v>
      </c>
      <c r="C31" s="493"/>
      <c r="D31" s="493"/>
      <c r="E31" s="493"/>
      <c r="F31" s="493"/>
      <c r="G31" s="493"/>
      <c r="H31" s="493"/>
      <c r="I31" s="493"/>
      <c r="J31" s="493"/>
    </row>
    <row r="32" spans="2:10" ht="18" customHeight="1">
      <c r="B32" s="493" t="s">
        <v>194</v>
      </c>
      <c r="C32" s="493"/>
      <c r="D32" s="493"/>
      <c r="E32" s="493"/>
      <c r="F32" s="493"/>
      <c r="G32" s="493"/>
      <c r="H32" s="493"/>
      <c r="I32" s="493"/>
      <c r="J32" s="493"/>
    </row>
    <row r="33" spans="2:10" ht="14.25">
      <c r="B33" s="493"/>
      <c r="C33" s="493"/>
      <c r="D33" s="493"/>
      <c r="E33" s="493"/>
      <c r="F33" s="493"/>
      <c r="G33" s="493"/>
      <c r="H33" s="493"/>
      <c r="I33" s="493"/>
      <c r="J33" s="493"/>
    </row>
    <row r="34" spans="3:10" ht="14.25">
      <c r="C34" s="493"/>
      <c r="D34" s="493"/>
      <c r="E34" s="493"/>
      <c r="F34" s="493"/>
      <c r="G34" s="493"/>
      <c r="H34" s="493"/>
      <c r="I34" s="493"/>
      <c r="J34" s="493"/>
    </row>
    <row r="35" spans="2:10" ht="14.25">
      <c r="B35" s="493"/>
      <c r="C35" s="493"/>
      <c r="D35" s="493"/>
      <c r="E35" s="493"/>
      <c r="F35" s="493"/>
      <c r="G35" s="493"/>
      <c r="H35" s="493"/>
      <c r="I35" s="495" t="s">
        <v>195</v>
      </c>
      <c r="J35" s="493"/>
    </row>
  </sheetData>
  <sheetProtection/>
  <mergeCells count="3">
    <mergeCell ref="B2:J2"/>
    <mergeCell ref="B5:J6"/>
    <mergeCell ref="B28:J29"/>
  </mergeCells>
  <printOptions/>
  <pageMargins left="0.7" right="0.41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49"/>
  <sheetViews>
    <sheetView zoomScalePageLayoutView="0" workbookViewId="0" topLeftCell="A1">
      <selection activeCell="AJ16" sqref="AJ16"/>
    </sheetView>
  </sheetViews>
  <sheetFormatPr defaultColWidth="9.00390625" defaultRowHeight="13.5"/>
  <cols>
    <col min="1" max="1" width="2.625" style="1" customWidth="1"/>
    <col min="2" max="2" width="8.625" style="1" customWidth="1"/>
    <col min="3" max="28" width="2.625" style="1" customWidth="1"/>
    <col min="29" max="29" width="2.875" style="1" customWidth="1"/>
    <col min="30" max="31" width="2.625" style="1" customWidth="1"/>
    <col min="32" max="32" width="3.375" style="20" customWidth="1"/>
  </cols>
  <sheetData>
    <row r="1" spans="1:32" ht="24.75" customHeight="1">
      <c r="A1" s="230" t="s">
        <v>151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  <c r="AA1" s="230"/>
      <c r="AB1" s="230"/>
      <c r="AC1" s="230"/>
      <c r="AD1" s="230"/>
      <c r="AE1" s="230"/>
      <c r="AF1" s="18"/>
    </row>
    <row r="2" spans="1:32" ht="18" customHeight="1">
      <c r="A2" s="2"/>
      <c r="B2" s="2"/>
      <c r="C2" s="3"/>
      <c r="D2" s="3"/>
      <c r="E2" s="3"/>
      <c r="F2" s="3"/>
      <c r="G2" s="3"/>
      <c r="H2" s="3"/>
      <c r="I2" s="3"/>
      <c r="J2" s="3"/>
      <c r="K2" s="3"/>
      <c r="L2" s="231" t="s">
        <v>12</v>
      </c>
      <c r="M2" s="231"/>
      <c r="N2" s="231"/>
      <c r="O2" s="231"/>
      <c r="P2" s="231" t="s">
        <v>21</v>
      </c>
      <c r="Q2" s="231"/>
      <c r="R2" s="231"/>
      <c r="S2" s="231"/>
      <c r="T2" s="231"/>
      <c r="U2" s="231"/>
      <c r="V2" s="231"/>
      <c r="W2" s="231"/>
      <c r="X2" s="231"/>
      <c r="Y2" s="232" t="s">
        <v>152</v>
      </c>
      <c r="Z2" s="232"/>
      <c r="AA2" s="233"/>
      <c r="AB2" s="233"/>
      <c r="AC2" s="233"/>
      <c r="AD2" s="233"/>
      <c r="AE2" s="233"/>
      <c r="AF2" s="18"/>
    </row>
    <row r="3" spans="1:32" ht="18" customHeight="1">
      <c r="A3" s="234" t="s">
        <v>153</v>
      </c>
      <c r="B3" s="234"/>
      <c r="C3" s="235"/>
      <c r="D3" s="235"/>
      <c r="E3" s="3"/>
      <c r="F3" s="3"/>
      <c r="G3" s="3"/>
      <c r="H3" s="3"/>
      <c r="I3" s="3"/>
      <c r="J3" s="3"/>
      <c r="K3" s="3"/>
      <c r="L3" s="3"/>
      <c r="M3" s="5"/>
      <c r="N3" s="5"/>
      <c r="O3" s="5"/>
      <c r="P3" s="5"/>
      <c r="Q3" s="5"/>
      <c r="R3" s="6"/>
      <c r="S3" s="236" t="s">
        <v>13</v>
      </c>
      <c r="T3" s="237"/>
      <c r="U3" s="238"/>
      <c r="V3" s="238"/>
      <c r="W3" s="238"/>
      <c r="X3" s="238"/>
      <c r="Y3" s="239" t="s">
        <v>154</v>
      </c>
      <c r="Z3" s="239"/>
      <c r="AA3" s="240"/>
      <c r="AB3" s="240"/>
      <c r="AC3" s="240"/>
      <c r="AD3" s="240"/>
      <c r="AE3" s="240"/>
      <c r="AF3" s="18"/>
    </row>
    <row r="4" spans="1:32" ht="13.5">
      <c r="A4" s="202" t="s">
        <v>0</v>
      </c>
      <c r="B4" s="203" t="s">
        <v>1</v>
      </c>
      <c r="C4" s="241" t="str">
        <f>IF(B5="","",B5)</f>
        <v>荏田東FC-G</v>
      </c>
      <c r="D4" s="242"/>
      <c r="E4" s="243"/>
      <c r="F4" s="244" t="str">
        <f>IF(B7="","",B7)</f>
        <v>太尾FC－B</v>
      </c>
      <c r="G4" s="242"/>
      <c r="H4" s="243"/>
      <c r="I4" s="244" t="str">
        <f>IF(B9="","",B9)</f>
        <v>かながわクラブS</v>
      </c>
      <c r="J4" s="242"/>
      <c r="K4" s="243"/>
      <c r="L4" s="244" t="str">
        <f>IF(B11="","",B11)</f>
        <v>公田SSS-W</v>
      </c>
      <c r="M4" s="242"/>
      <c r="N4" s="243"/>
      <c r="O4" s="244" t="str">
        <f>IF(B13="","",B13)</f>
        <v>サザンFC</v>
      </c>
      <c r="P4" s="242"/>
      <c r="Q4" s="243"/>
      <c r="R4" s="244" t="str">
        <f>IF(B15="","",B15)</f>
        <v>FC隼</v>
      </c>
      <c r="S4" s="242"/>
      <c r="T4" s="243"/>
      <c r="U4" s="244" t="str">
        <f>IF(B17="","",B17)</f>
        <v>FCMSN</v>
      </c>
      <c r="V4" s="242"/>
      <c r="W4" s="243"/>
      <c r="X4" s="204" t="s">
        <v>2</v>
      </c>
      <c r="Y4" s="205" t="s">
        <v>3</v>
      </c>
      <c r="Z4" s="205" t="s">
        <v>4</v>
      </c>
      <c r="AA4" s="206" t="s">
        <v>16</v>
      </c>
      <c r="AB4" s="207" t="s">
        <v>17</v>
      </c>
      <c r="AC4" s="207" t="s">
        <v>18</v>
      </c>
      <c r="AD4" s="208" t="s">
        <v>5</v>
      </c>
      <c r="AE4" s="206" t="s">
        <v>6</v>
      </c>
      <c r="AF4" s="9"/>
    </row>
    <row r="5" spans="1:32" ht="12.75" customHeight="1">
      <c r="A5" s="245">
        <v>1</v>
      </c>
      <c r="B5" s="247" t="s">
        <v>155</v>
      </c>
      <c r="C5" s="249" t="s">
        <v>156</v>
      </c>
      <c r="D5" s="250"/>
      <c r="E5" s="251"/>
      <c r="F5" s="255">
        <f>IF(C7="○","●",IF(C7="●","○",IF(C7="","","△")))</f>
      </c>
      <c r="G5" s="250"/>
      <c r="H5" s="251"/>
      <c r="I5" s="255">
        <f>IF(C9="○","●",IF(C9="●","○",IF(C9="","","△")))</f>
      </c>
      <c r="J5" s="250"/>
      <c r="K5" s="251"/>
      <c r="L5" s="255">
        <f>IF(C11="○","●",IF(C11="●","○",IF(C11="","","△")))</f>
      </c>
      <c r="M5" s="250"/>
      <c r="N5" s="251"/>
      <c r="O5" s="255">
        <f>IF(C13="○","●",IF(C13="●","○",IF(C13="","","△")))</f>
      </c>
      <c r="P5" s="250"/>
      <c r="Q5" s="251"/>
      <c r="R5" s="255">
        <f>IF(C15="○","●",IF(C15="●","○",IF(C15="","","△")))</f>
      </c>
      <c r="S5" s="250"/>
      <c r="T5" s="251"/>
      <c r="U5" s="255">
        <f>IF(C17="○","●",IF(C17="●","○",IF(C17="","","△")))</f>
      </c>
      <c r="V5" s="250"/>
      <c r="W5" s="256"/>
      <c r="X5" s="257">
        <f>IF(COUNTIF(C5:W5,"")=20,"",COUNTIF(C5:W5,"○"))</f>
      </c>
      <c r="Y5" s="257">
        <f>IF(COUNTIF(C5:W5,"")=20,"",COUNTIF(C5:W5,"●"))</f>
      </c>
      <c r="Z5" s="257">
        <f>IF(COUNTIF(C5:W5,"")=20,"",COUNTIF(C5:W5,"△"))</f>
      </c>
      <c r="AA5" s="259">
        <f>IF(X5="","",X5*3+Z5)</f>
      </c>
      <c r="AB5" s="257">
        <f>IF(COUNTIF(C5:W5,"")=20,"",IF(C6="",0,C6)+IF(F6="",0,F6)+IF(I6="",0,I6)+IF(L6="",0,L6)+IF(O6="",0,O6)+IF(R6="",0,R6)+IF(U6="",0,U6))</f>
      </c>
      <c r="AC5" s="257">
        <f>IF(COUNTIF(C5:W5,"")=20,"",IF(E6="",0,E6)+IF(H6="",0,H6)+IF(K6="",0,K6)+IF(N6="",0,N6)+IF(Q6="",0,Q6)+IF(T6="",0,T6)+IF(W6="",0,W6))</f>
      </c>
      <c r="AD5" s="257">
        <f>IF(COUNTIF(C5:W5,"")=20,"",AB5-AC5)</f>
      </c>
      <c r="AE5" s="259">
        <f>IF(COUNTIF(C5:W5,"")=20,"",RANK(AF5,$AF$5:$AF$18,0))</f>
      </c>
      <c r="AF5" s="261">
        <f>IF(COUNTIF(C5:W5,"")=20,"",IF(AA5="",0,AA5*10000)+AD5*500+AB5*10)</f>
      </c>
    </row>
    <row r="6" spans="1:32" ht="12.75" customHeight="1">
      <c r="A6" s="246"/>
      <c r="B6" s="248"/>
      <c r="C6" s="252"/>
      <c r="D6" s="253"/>
      <c r="E6" s="254"/>
      <c r="F6" s="209">
        <f>IF(E8="","",E8)</f>
      </c>
      <c r="G6" s="210" t="s">
        <v>7</v>
      </c>
      <c r="H6" s="209">
        <f>IF(C8="","",C8)</f>
      </c>
      <c r="I6" s="211">
        <f>IF(E10="","",E10)</f>
      </c>
      <c r="J6" s="210" t="s">
        <v>7</v>
      </c>
      <c r="K6" s="212">
        <f>IF(C10="","",C10)</f>
      </c>
      <c r="L6" s="209">
        <f>IF(E12="","",E12)</f>
      </c>
      <c r="M6" s="210" t="s">
        <v>7</v>
      </c>
      <c r="N6" s="212">
        <f>IF(C12="","",C12)</f>
      </c>
      <c r="O6" s="209">
        <f>IF(E14="","",E14)</f>
      </c>
      <c r="P6" s="210" t="s">
        <v>7</v>
      </c>
      <c r="Q6" s="212">
        <f>IF(C14="","",C14)</f>
      </c>
      <c r="R6" s="209">
        <f>IF(E16="","",E16)</f>
      </c>
      <c r="S6" s="210" t="s">
        <v>7</v>
      </c>
      <c r="T6" s="212">
        <f>IF(C16="","",C16)</f>
      </c>
      <c r="U6" s="209">
        <f>IF(E18="","",E18)</f>
      </c>
      <c r="V6" s="210" t="s">
        <v>7</v>
      </c>
      <c r="W6" s="212">
        <f>IF(C18="","",C18)</f>
      </c>
      <c r="X6" s="258"/>
      <c r="Y6" s="258"/>
      <c r="Z6" s="258"/>
      <c r="AA6" s="260"/>
      <c r="AB6" s="258"/>
      <c r="AC6" s="258"/>
      <c r="AD6" s="258"/>
      <c r="AE6" s="260"/>
      <c r="AF6" s="261"/>
    </row>
    <row r="7" spans="1:32" ht="12.75" customHeight="1">
      <c r="A7" s="262">
        <v>2</v>
      </c>
      <c r="B7" s="263" t="s">
        <v>157</v>
      </c>
      <c r="C7" s="264">
        <f>IF(C8&gt;E8,"○",IF(C8&lt;E8,"●",IF(C8="","","△")))</f>
      </c>
      <c r="D7" s="265"/>
      <c r="E7" s="266"/>
      <c r="F7" s="249" t="s">
        <v>156</v>
      </c>
      <c r="G7" s="250"/>
      <c r="H7" s="251"/>
      <c r="I7" s="255">
        <f>IF(F9="○","●",IF(F9="●","○",IF(F9="","","△")))</f>
      </c>
      <c r="J7" s="250"/>
      <c r="K7" s="251"/>
      <c r="L7" s="255">
        <f>IF(F11="○","●",IF(F11="●","○",IF(F11="","","△")))</f>
      </c>
      <c r="M7" s="250"/>
      <c r="N7" s="251"/>
      <c r="O7" s="255">
        <f>IF(F13="○","●",IF(F13="●","○",IF(F13="","","△")))</f>
      </c>
      <c r="P7" s="250"/>
      <c r="Q7" s="251"/>
      <c r="R7" s="255">
        <f>IF(F15="○","●",IF(F15="●","○",IF(F15="","","△")))</f>
      </c>
      <c r="S7" s="250"/>
      <c r="T7" s="251"/>
      <c r="U7" s="255">
        <f>IF(F17="○","●",IF(F17="●","○",IF(F17="","","△")))</f>
      </c>
      <c r="V7" s="250"/>
      <c r="W7" s="256"/>
      <c r="X7" s="267">
        <f>IF(COUNTIF(C7:W7,"")=20,"",COUNTIF(C7:W7,"○"))</f>
      </c>
      <c r="Y7" s="267">
        <f>IF(COUNTIF(C7:W7,"")=20,"",COUNTIF(C7:W7,"●"))</f>
      </c>
      <c r="Z7" s="267">
        <f>IF(COUNTIF(C7:W7,"")=20,"",COUNTIF(C7:W7,"△"))</f>
      </c>
      <c r="AA7" s="268">
        <f>IF(X7="","",X7*3+Z7)</f>
      </c>
      <c r="AB7" s="267">
        <f>IF(COUNTIF(C7:W7,"")=20,"",IF(C8="",0,C8)+IF(F8="",0,F8)+IF(I8="",0,I8)+IF(L8="",0,L8)+IF(O8="",0,O8)+IF(R8="",0,R8)+IF(U8="",0,U8))</f>
      </c>
      <c r="AC7" s="267">
        <f>IF(COUNTIF(C7:W7,"")=20,"",IF(E8="",0,E8)+IF(H8="",0,H8)+IF(K8="",0,K8)+IF(N8="",0,N8)+IF(Q8="",0,Q8)+IF(T8="",0,T8)+IF(W8="",0,W8))</f>
      </c>
      <c r="AD7" s="267">
        <f>IF(COUNTIF(C7:W7,"")=20,"",AB7-AC7)</f>
      </c>
      <c r="AE7" s="268">
        <f>IF(COUNTIF(C7:W7,"")=20,"",RANK(AF7,$AF$5:$AF$18,0))</f>
      </c>
      <c r="AF7" s="261">
        <f>IF(COUNTIF(C7:W7,"")=20,"",IF(AA7="",0,AA7*10000)+AD7*500+AB7*10)</f>
      </c>
    </row>
    <row r="8" spans="1:32" ht="12.75" customHeight="1">
      <c r="A8" s="246"/>
      <c r="B8" s="248"/>
      <c r="C8" s="209"/>
      <c r="D8" s="210" t="s">
        <v>7</v>
      </c>
      <c r="E8" s="212"/>
      <c r="F8" s="252"/>
      <c r="G8" s="253"/>
      <c r="H8" s="254"/>
      <c r="I8" s="209">
        <f>IF(H10="","",H10)</f>
      </c>
      <c r="J8" s="210" t="s">
        <v>7</v>
      </c>
      <c r="K8" s="212">
        <f>IF(F10="","",F10)</f>
      </c>
      <c r="L8" s="209">
        <f>IF(H12="","",H12)</f>
      </c>
      <c r="M8" s="210" t="s">
        <v>7</v>
      </c>
      <c r="N8" s="212">
        <f>IF(F12="","",F12)</f>
      </c>
      <c r="O8" s="209">
        <f>IF(H14="","",H14)</f>
      </c>
      <c r="P8" s="210" t="s">
        <v>7</v>
      </c>
      <c r="Q8" s="212">
        <f>IF(F14="","",F14)</f>
      </c>
      <c r="R8" s="209">
        <f>IF(H16="","",H16)</f>
      </c>
      <c r="S8" s="210" t="s">
        <v>7</v>
      </c>
      <c r="T8" s="212">
        <f>IF(F16="","",F16)</f>
      </c>
      <c r="U8" s="209">
        <f>IF(H18="","",H18)</f>
      </c>
      <c r="V8" s="210" t="s">
        <v>7</v>
      </c>
      <c r="W8" s="212">
        <f>IF(F18="","",F18)</f>
      </c>
      <c r="X8" s="258"/>
      <c r="Y8" s="258"/>
      <c r="Z8" s="258"/>
      <c r="AA8" s="260"/>
      <c r="AB8" s="258"/>
      <c r="AC8" s="258"/>
      <c r="AD8" s="258"/>
      <c r="AE8" s="260"/>
      <c r="AF8" s="261"/>
    </row>
    <row r="9" spans="1:32" ht="12.75" customHeight="1">
      <c r="A9" s="262">
        <v>3</v>
      </c>
      <c r="B9" s="263" t="s">
        <v>158</v>
      </c>
      <c r="C9" s="264">
        <f>IF(C10&gt;E10,"○",IF(C10&lt;E10,"●",IF(C10="","","△")))</f>
      </c>
      <c r="D9" s="265"/>
      <c r="E9" s="266"/>
      <c r="F9" s="264">
        <f>IF(F10&gt;H10,"○",IF(F10&lt;H10,"●",IF(F10="","","△")))</f>
      </c>
      <c r="G9" s="265"/>
      <c r="H9" s="266"/>
      <c r="I9" s="249" t="s">
        <v>156</v>
      </c>
      <c r="J9" s="250"/>
      <c r="K9" s="251"/>
      <c r="L9" s="255">
        <f>IF(I11="○","●",IF(I11="●","○",IF(I11="","","△")))</f>
      </c>
      <c r="M9" s="250"/>
      <c r="N9" s="251"/>
      <c r="O9" s="255">
        <f>IF(I13="○","●",IF(I13="●","○",IF(I13="","","△")))</f>
      </c>
      <c r="P9" s="250"/>
      <c r="Q9" s="251"/>
      <c r="R9" s="255">
        <f>IF(I15="○","●",IF(I15="●","○",IF(I15="","","△")))</f>
      </c>
      <c r="S9" s="250"/>
      <c r="T9" s="251"/>
      <c r="U9" s="255">
        <f>IF(I17="○","●",IF(I17="●","○",IF(I17="","","△")))</f>
      </c>
      <c r="V9" s="250"/>
      <c r="W9" s="256"/>
      <c r="X9" s="267">
        <f>IF(COUNTIF(C9:W9,"")=20,"",COUNTIF(C9:W9,"○"))</f>
      </c>
      <c r="Y9" s="267">
        <f>IF(COUNTIF(C9:W9,"")=20,"",COUNTIF(C9:W9,"●"))</f>
      </c>
      <c r="Z9" s="267">
        <f>IF(COUNTIF(C9:W9,"")=20,"",COUNTIF(C9:W9,"△"))</f>
      </c>
      <c r="AA9" s="268">
        <f>IF(X9="","",X9*3+Z9)</f>
      </c>
      <c r="AB9" s="267">
        <f>IF(COUNTIF(C9:W9,"")=20,"",IF(C10="",0,C10)+IF(F10="",0,F10)+IF(I10="",0,I10)+IF(L10="",0,L10)+IF(O10="",0,O10)+IF(R10="",0,R10)+IF(U10="",0,U10))</f>
      </c>
      <c r="AC9" s="267">
        <f>IF(COUNTIF(C9:W9,"")=20,"",IF(E10="",0,E10)+IF(H10="",0,H10)+IF(K10="",0,K10)+IF(N10="",0,N10)+IF(Q10="",0,Q10)+IF(T10="",0,T10)+IF(W10="",0,W10))</f>
      </c>
      <c r="AD9" s="267">
        <f>IF(COUNTIF(C9:W9,"")=20,"",AB9-AC9)</f>
      </c>
      <c r="AE9" s="268">
        <f>IF(COUNTIF(C9:W9,"")=20,"",RANK(AF9,$AF$5:$AF$18,0))</f>
      </c>
      <c r="AF9" s="261">
        <f>IF(COUNTIF(C9:W9,"")=20,"",IF(AA9="",0,AA9*10000)+AD9*500+AB9*10)</f>
      </c>
    </row>
    <row r="10" spans="1:32" ht="12.75" customHeight="1">
      <c r="A10" s="246"/>
      <c r="B10" s="248"/>
      <c r="C10" s="209"/>
      <c r="D10" s="210" t="s">
        <v>7</v>
      </c>
      <c r="E10" s="212"/>
      <c r="F10" s="209"/>
      <c r="G10" s="210" t="s">
        <v>7</v>
      </c>
      <c r="H10" s="212"/>
      <c r="I10" s="252"/>
      <c r="J10" s="253"/>
      <c r="K10" s="254"/>
      <c r="L10" s="209">
        <f>IF(K12="","",K12)</f>
      </c>
      <c r="M10" s="210" t="s">
        <v>7</v>
      </c>
      <c r="N10" s="212">
        <f>IF(I12="","",I12)</f>
      </c>
      <c r="O10" s="209">
        <f>IF(K14="","",K14)</f>
      </c>
      <c r="P10" s="210" t="s">
        <v>7</v>
      </c>
      <c r="Q10" s="212">
        <f>IF(I14="","",I14)</f>
      </c>
      <c r="R10" s="209">
        <f>IF(K16="","",K16)</f>
      </c>
      <c r="S10" s="210" t="s">
        <v>7</v>
      </c>
      <c r="T10" s="212">
        <f>IF(I16="","",I16)</f>
      </c>
      <c r="U10" s="209">
        <f>IF(K18="","",K18)</f>
      </c>
      <c r="V10" s="210" t="s">
        <v>7</v>
      </c>
      <c r="W10" s="212">
        <f>IF(I18="","",I18)</f>
      </c>
      <c r="X10" s="258"/>
      <c r="Y10" s="258"/>
      <c r="Z10" s="258"/>
      <c r="AA10" s="260"/>
      <c r="AB10" s="258"/>
      <c r="AC10" s="258"/>
      <c r="AD10" s="258"/>
      <c r="AE10" s="260"/>
      <c r="AF10" s="261"/>
    </row>
    <row r="11" spans="1:32" ht="12.75" customHeight="1">
      <c r="A11" s="262">
        <v>4</v>
      </c>
      <c r="B11" s="263" t="s">
        <v>159</v>
      </c>
      <c r="C11" s="264">
        <f>IF(C12&gt;E12,"○",IF(C12&lt;E12,"●",IF(C12="","","△")))</f>
      </c>
      <c r="D11" s="265"/>
      <c r="E11" s="266"/>
      <c r="F11" s="264">
        <f>IF(F12&gt;H12,"○",IF(F12&lt;H12,"●",IF(F12="","","△")))</f>
      </c>
      <c r="G11" s="265"/>
      <c r="H11" s="266"/>
      <c r="I11" s="264">
        <f>IF(I12&gt;K12,"○",IF(I12&lt;K12,"●",IF(I12="","","△")))</f>
      </c>
      <c r="J11" s="265"/>
      <c r="K11" s="266"/>
      <c r="L11" s="249" t="s">
        <v>156</v>
      </c>
      <c r="M11" s="250"/>
      <c r="N11" s="251"/>
      <c r="O11" s="255">
        <f>IF(L13="○","●",IF(L13="●","○",IF(L13="","","△")))</f>
      </c>
      <c r="P11" s="250"/>
      <c r="Q11" s="251"/>
      <c r="R11" s="255">
        <f>IF(L15="○","●",IF(L15="●","○",IF(L15="","","△")))</f>
      </c>
      <c r="S11" s="250"/>
      <c r="T11" s="251"/>
      <c r="U11" s="255">
        <f>IF(L17="○","●",IF(L17="●","○",IF(L17="","","△")))</f>
      </c>
      <c r="V11" s="250"/>
      <c r="W11" s="256"/>
      <c r="X11" s="267">
        <f>IF(COUNTIF(C11:W11,"")=20,"",COUNTIF(C11:W11,"○"))</f>
      </c>
      <c r="Y11" s="267">
        <f>IF(COUNTIF(C11:W11,"")=20,"",COUNTIF(C11:W11,"●"))</f>
      </c>
      <c r="Z11" s="267">
        <f>IF(COUNTIF(C11:W11,"")=20,"",COUNTIF(C11:W11,"△"))</f>
      </c>
      <c r="AA11" s="268">
        <f>IF(X11="","",X11*3+Z11)</f>
      </c>
      <c r="AB11" s="267">
        <f>IF(COUNTIF(C11:W11,"")=20,"",IF(C12="",0,C12)+IF(F12="",0,F12)+IF(I12="",0,I12)+IF(L12="",0,L12)+IF(O12="",0,O12)+IF(R12="",0,R12)+IF(U12="",0,U12))</f>
      </c>
      <c r="AC11" s="267">
        <f>IF(COUNTIF(C11:W11,"")=20,"",IF(E12="",0,E12)+IF(H12="",0,H12)+IF(K12="",0,K12)+IF(N12="",0,N12)+IF(Q12="",0,Q12)+IF(T12="",0,T12)+IF(W12="",0,W12))</f>
      </c>
      <c r="AD11" s="267">
        <f>IF(COUNTIF(C11:W11,"")=20,"",AB11-AC11)</f>
      </c>
      <c r="AE11" s="268">
        <f>IF(COUNTIF(C11:W11,"")=20,"",RANK(AF11,$AF$5:$AF$18,0))</f>
      </c>
      <c r="AF11" s="261">
        <f>IF(COUNTIF(C11:W11,"")=20,"",IF(AA11="",0,AA11*10000)+AD11*500+AB11*10)</f>
      </c>
    </row>
    <row r="12" spans="1:32" ht="12.75" customHeight="1">
      <c r="A12" s="246"/>
      <c r="B12" s="248"/>
      <c r="C12" s="209"/>
      <c r="D12" s="210" t="s">
        <v>7</v>
      </c>
      <c r="E12" s="212"/>
      <c r="F12" s="209"/>
      <c r="G12" s="210" t="s">
        <v>7</v>
      </c>
      <c r="H12" s="212"/>
      <c r="I12" s="209"/>
      <c r="J12" s="210" t="s">
        <v>7</v>
      </c>
      <c r="K12" s="212"/>
      <c r="L12" s="252"/>
      <c r="M12" s="253"/>
      <c r="N12" s="254"/>
      <c r="O12" s="209">
        <f>IF(N14="","",N14)</f>
      </c>
      <c r="P12" s="210" t="s">
        <v>7</v>
      </c>
      <c r="Q12" s="212">
        <f>IF(L14="","",L14)</f>
      </c>
      <c r="R12" s="209">
        <f>IF(N16="","",N16)</f>
      </c>
      <c r="S12" s="210" t="s">
        <v>7</v>
      </c>
      <c r="T12" s="212">
        <f>IF($L$16="","",$L$16)</f>
      </c>
      <c r="U12" s="209">
        <f>IF(N18="","",N18)</f>
      </c>
      <c r="V12" s="210" t="s">
        <v>7</v>
      </c>
      <c r="W12" s="212">
        <f>IF(L18="","",L18)</f>
      </c>
      <c r="X12" s="258"/>
      <c r="Y12" s="258"/>
      <c r="Z12" s="258"/>
      <c r="AA12" s="260"/>
      <c r="AB12" s="258"/>
      <c r="AC12" s="258"/>
      <c r="AD12" s="258"/>
      <c r="AE12" s="260"/>
      <c r="AF12" s="261"/>
    </row>
    <row r="13" spans="1:32" ht="12.75" customHeight="1">
      <c r="A13" s="262">
        <v>5</v>
      </c>
      <c r="B13" s="263" t="s">
        <v>141</v>
      </c>
      <c r="C13" s="264">
        <f>IF(C14&gt;E14,"○",IF(C14&lt;E14,"●",IF(C14="","","△")))</f>
      </c>
      <c r="D13" s="265"/>
      <c r="E13" s="266"/>
      <c r="F13" s="264">
        <f>IF(F14&gt;H14,"○",IF(F14&lt;H14,"●",IF(F14="","","△")))</f>
      </c>
      <c r="G13" s="265"/>
      <c r="H13" s="266"/>
      <c r="I13" s="264">
        <f>IF(I14&gt;K14,"○",IF(I14&lt;K14,"●",IF(I14="","","△")))</f>
      </c>
      <c r="J13" s="265"/>
      <c r="K13" s="266"/>
      <c r="L13" s="264">
        <f>IF(L14&gt;N14,"○",IF(L14&lt;N14,"●",IF(L14="","","△")))</f>
      </c>
      <c r="M13" s="265"/>
      <c r="N13" s="266"/>
      <c r="O13" s="249" t="s">
        <v>14</v>
      </c>
      <c r="P13" s="250"/>
      <c r="Q13" s="251"/>
      <c r="R13" s="269">
        <f>IF(O15="○","●",IF(O15="●","○",IF(O15="","","△")))</f>
      </c>
      <c r="S13" s="265"/>
      <c r="T13" s="270"/>
      <c r="U13" s="269">
        <f>IF(O17="○","●",IF(O17="●","○",IF(O17="","","△")))</f>
      </c>
      <c r="V13" s="265"/>
      <c r="W13" s="266"/>
      <c r="X13" s="267">
        <f>IF(COUNTIF(C13:W13,"")=20,"",COUNTIF(C13:W13,"○"))</f>
      </c>
      <c r="Y13" s="267">
        <f>IF(COUNTIF(C13:W13,"")=20,"",COUNTIF(C13:W13,"●"))</f>
      </c>
      <c r="Z13" s="267">
        <f>IF(COUNTIF(C13:W13,"")=20,"",COUNTIF(C13:W13,"△"))</f>
      </c>
      <c r="AA13" s="268">
        <f>IF(X13="","",X13*3+Z13)</f>
      </c>
      <c r="AB13" s="267">
        <f>IF(COUNTIF(C13:W13,"")=20,"",IF(C14="",0,C14)+IF(F14="",0,F14)+IF(I14="",0,I14)+IF(L14="",0,L14)+IF(O14="",0,O14)+IF(R14="",0,R14)+IF(U14="",0,U14))</f>
      </c>
      <c r="AC13" s="267">
        <f>IF(COUNTIF(C13:W13,"")=20,"",IF(E14="",0,E14)+IF(H14="",0,H14)+IF(K14="",0,K14)+IF(N14="",0,N14)+IF(Q14="",0,Q14)+IF(T14="",0,T14)+IF(W14="",0,W14))</f>
      </c>
      <c r="AD13" s="267">
        <f>IF(COUNTIF(C13:W13,"")=20,"",AB13-AC13)</f>
      </c>
      <c r="AE13" s="268">
        <f>IF(COUNTIF(C13:W13,"")=20,"",RANK(AF13,$AF$5:$AF$18,0))</f>
      </c>
      <c r="AF13" s="261">
        <f>IF(COUNTIF(C13:W13,"")=20,"",IF(AA13="",0,AA13*10000)+AD13*500+AB13*10)</f>
      </c>
    </row>
    <row r="14" spans="1:32" ht="12.75" customHeight="1">
      <c r="A14" s="246"/>
      <c r="B14" s="248"/>
      <c r="C14" s="209"/>
      <c r="D14" s="210" t="s">
        <v>7</v>
      </c>
      <c r="E14" s="212"/>
      <c r="F14" s="209"/>
      <c r="G14" s="210" t="s">
        <v>7</v>
      </c>
      <c r="H14" s="212"/>
      <c r="I14" s="209"/>
      <c r="J14" s="210" t="s">
        <v>7</v>
      </c>
      <c r="K14" s="212"/>
      <c r="L14" s="209"/>
      <c r="M14" s="210" t="s">
        <v>7</v>
      </c>
      <c r="N14" s="212"/>
      <c r="O14" s="252"/>
      <c r="P14" s="253"/>
      <c r="Q14" s="254"/>
      <c r="R14" s="209">
        <f>IF(Q16="","",Q16)</f>
      </c>
      <c r="S14" s="210" t="s">
        <v>7</v>
      </c>
      <c r="T14" s="212">
        <f>IF(O16="","",O16)</f>
      </c>
      <c r="U14" s="209">
        <f>IF(Q18="","",Q18)</f>
      </c>
      <c r="V14" s="210" t="s">
        <v>7</v>
      </c>
      <c r="W14" s="212">
        <f>IF(O18="","",O18)</f>
      </c>
      <c r="X14" s="258"/>
      <c r="Y14" s="258"/>
      <c r="Z14" s="258"/>
      <c r="AA14" s="260"/>
      <c r="AB14" s="258"/>
      <c r="AC14" s="258"/>
      <c r="AD14" s="258"/>
      <c r="AE14" s="260"/>
      <c r="AF14" s="261"/>
    </row>
    <row r="15" spans="1:32" ht="12.75" customHeight="1">
      <c r="A15" s="262">
        <v>6</v>
      </c>
      <c r="B15" s="263" t="s">
        <v>140</v>
      </c>
      <c r="C15" s="264">
        <f>IF(C16&gt;E16,"○",IF(C16&lt;E16,"●",IF(C16="","","△")))</f>
      </c>
      <c r="D15" s="265"/>
      <c r="E15" s="266"/>
      <c r="F15" s="264">
        <f>IF(F16&gt;H16,"○",IF(F16&lt;H16,"●",IF(F16="","","△")))</f>
      </c>
      <c r="G15" s="265"/>
      <c r="H15" s="266"/>
      <c r="I15" s="264">
        <f>IF(I16&gt;K16,"○",IF(I16&lt;K16,"●",IF(I16="","","△")))</f>
      </c>
      <c r="J15" s="265"/>
      <c r="K15" s="266"/>
      <c r="L15" s="264">
        <f>IF(L16&gt;N16,"○",IF(L16&lt;N16,"●",IF(L16="","","△")))</f>
      </c>
      <c r="M15" s="265"/>
      <c r="N15" s="266"/>
      <c r="O15" s="264">
        <f>IF(O16&gt;Q16,"○",IF(O16&lt;Q16,"●",IF(O16="","","△")))</f>
      </c>
      <c r="P15" s="265"/>
      <c r="Q15" s="266"/>
      <c r="R15" s="249" t="s">
        <v>14</v>
      </c>
      <c r="S15" s="250"/>
      <c r="T15" s="251"/>
      <c r="U15" s="255">
        <f>IF(R17="○","●",IF(R17="●","○",IF(R17="","","△")))</f>
      </c>
      <c r="V15" s="250"/>
      <c r="W15" s="256"/>
      <c r="X15" s="267">
        <f>IF(COUNTIF(C15:W15,"")=20,"",COUNTIF(C15:W15,"○"))</f>
      </c>
      <c r="Y15" s="267">
        <f>IF(COUNTIF(C15:W15,"")=20,"",COUNTIF(C15:W15,"●"))</f>
      </c>
      <c r="Z15" s="267">
        <f>IF(COUNTIF(C15:W15,"")=20,"",COUNTIF(C15:W15,"△"))</f>
      </c>
      <c r="AA15" s="268">
        <f>IF(X15="","",X15*3+Z15)</f>
      </c>
      <c r="AB15" s="267">
        <f>IF(COUNTIF(C15:W15,"")=20,"",IF(C16="",0,C16)+IF(F16="",0,F16)+IF(I16="",0,I16)+IF(L16="",0,L16)+IF(O16="",0,O16)+IF(R16="",0,R16)+IF(U16="",0,U16))</f>
      </c>
      <c r="AC15" s="267">
        <f>IF(COUNTIF(C15:W15,"")=20,"",IF(E16="",0,E16)+IF(H16="",0,H16)+IF(K16="",0,K16)+IF(N16="",0,N16)+IF(Q16="",0,Q16)+IF(T16="",0,T16)+IF(W16="",0,W16))</f>
      </c>
      <c r="AD15" s="267">
        <f>IF(COUNTIF(C15:W15,"")=20,"",AB15-AC15)</f>
      </c>
      <c r="AE15" s="268">
        <f>IF(COUNTIF(C15:W15,"")=20,"",RANK(AF15,$AF$5:$AF$18,0))</f>
      </c>
      <c r="AF15" s="261">
        <f>IF(COUNTIF(C15:W15,"")=20,"",IF(AA15="",0,AA15*10000)+AD15*500+AB15*10)</f>
      </c>
    </row>
    <row r="16" spans="1:32" ht="12.75" customHeight="1">
      <c r="A16" s="246"/>
      <c r="B16" s="248"/>
      <c r="C16" s="209"/>
      <c r="D16" s="210" t="s">
        <v>7</v>
      </c>
      <c r="E16" s="212"/>
      <c r="F16" s="209"/>
      <c r="G16" s="210" t="s">
        <v>7</v>
      </c>
      <c r="H16" s="212"/>
      <c r="I16" s="209"/>
      <c r="J16" s="210" t="s">
        <v>7</v>
      </c>
      <c r="K16" s="212"/>
      <c r="L16" s="209"/>
      <c r="M16" s="210" t="s">
        <v>7</v>
      </c>
      <c r="N16" s="212"/>
      <c r="O16" s="209"/>
      <c r="P16" s="210" t="s">
        <v>7</v>
      </c>
      <c r="Q16" s="212"/>
      <c r="R16" s="252"/>
      <c r="S16" s="253"/>
      <c r="T16" s="254"/>
      <c r="U16" s="209">
        <f>IF(T18="","",T18)</f>
      </c>
      <c r="V16" s="210" t="s">
        <v>7</v>
      </c>
      <c r="W16" s="212">
        <f>IF(R18="","",R18)</f>
      </c>
      <c r="X16" s="258"/>
      <c r="Y16" s="258"/>
      <c r="Z16" s="258"/>
      <c r="AA16" s="260"/>
      <c r="AB16" s="258"/>
      <c r="AC16" s="258"/>
      <c r="AD16" s="258"/>
      <c r="AE16" s="260"/>
      <c r="AF16" s="261"/>
    </row>
    <row r="17" spans="1:32" ht="12.75" customHeight="1">
      <c r="A17" s="262">
        <v>7</v>
      </c>
      <c r="B17" s="263" t="s">
        <v>160</v>
      </c>
      <c r="C17" s="264">
        <f>IF(C18&gt;E18,"○",IF(C18&lt;E18,"●",IF(C18="","","△")))</f>
      </c>
      <c r="D17" s="265"/>
      <c r="E17" s="266"/>
      <c r="F17" s="264">
        <f>IF(F18&gt;H18,"○",IF(F18&lt;H18,"●",IF(F18="","","△")))</f>
      </c>
      <c r="G17" s="265"/>
      <c r="H17" s="266"/>
      <c r="I17" s="264">
        <f>IF(I18&gt;K18,"○",IF(I18&lt;K18,"●",IF(I18="","","△")))</f>
      </c>
      <c r="J17" s="265"/>
      <c r="K17" s="266"/>
      <c r="L17" s="264">
        <f>IF(L18&gt;N18,"○",IF(L18&lt;N18,"●",IF(L18="","","△")))</f>
      </c>
      <c r="M17" s="265"/>
      <c r="N17" s="266"/>
      <c r="O17" s="264">
        <f>IF(O18&gt;Q18,"○",IF(O18&lt;Q18,"●",IF(O18="","","△")))</f>
      </c>
      <c r="P17" s="265"/>
      <c r="Q17" s="266"/>
      <c r="R17" s="264">
        <f>IF(R18&gt;T18,"○",IF(R18&lt;T18,"●",IF(R18="","","△")))</f>
      </c>
      <c r="S17" s="265"/>
      <c r="T17" s="266"/>
      <c r="U17" s="249" t="s">
        <v>14</v>
      </c>
      <c r="V17" s="250"/>
      <c r="W17" s="251"/>
      <c r="X17" s="271">
        <f>IF(COUNTIF(C17:W17,"")=20,"",COUNTIF(C17:W17,"○"))</f>
      </c>
      <c r="Y17" s="267">
        <f>IF(COUNTIF(C17:W17,"")=20,"",COUNTIF(C17:W17,"●"))</f>
      </c>
      <c r="Z17" s="267">
        <f>IF(COUNTIF(C17:W17,"")=20,"",COUNTIF(C17:W17,"△"))</f>
      </c>
      <c r="AA17" s="268">
        <f>IF(X17="","",X17*3+Z17)</f>
      </c>
      <c r="AB17" s="267">
        <f>IF(COUNTIF(C17:W17,"")=20,"",IF(C18="",0,C18)+IF(F18="",0,F18)+IF(I18="",0,I18)+IF(L18="",0,L18)+IF(O18="",0,O18)+IF(R18="",0,R18)+IF(U18="",0,U18))</f>
      </c>
      <c r="AC17" s="267">
        <f>IF(COUNTIF(C17:W17,"")=20,"",IF(E18="",0,E18)+IF(H18="",0,H18)+IF(K18="",0,K18)+IF(N18="",0,N18)+IF(Q18="",0,Q18)+IF(T18="",0,T18)+IF(W18="",0,W18))</f>
      </c>
      <c r="AD17" s="267">
        <f>IF(COUNTIF(C17:W17,"")=20,"",AB17-AC17)</f>
      </c>
      <c r="AE17" s="268">
        <f>IF(COUNTIF(C17:W17,"")=20,"",RANK(AF17,$AF$5:$AF$18,0))</f>
      </c>
      <c r="AF17" s="261">
        <f>IF(COUNTIF(C17:W17,"")=20,"",IF(AA17="",0,AA17*10000)+AD17*500+AB17*10)</f>
      </c>
    </row>
    <row r="18" spans="1:32" ht="12.75" customHeight="1">
      <c r="A18" s="246"/>
      <c r="B18" s="248"/>
      <c r="C18" s="209"/>
      <c r="D18" s="210" t="s">
        <v>7</v>
      </c>
      <c r="E18" s="212"/>
      <c r="F18" s="209"/>
      <c r="G18" s="210" t="s">
        <v>7</v>
      </c>
      <c r="H18" s="212"/>
      <c r="I18" s="209"/>
      <c r="J18" s="210" t="s">
        <v>7</v>
      </c>
      <c r="K18" s="212"/>
      <c r="L18" s="209"/>
      <c r="M18" s="210" t="s">
        <v>7</v>
      </c>
      <c r="N18" s="212"/>
      <c r="O18" s="209"/>
      <c r="P18" s="210" t="s">
        <v>7</v>
      </c>
      <c r="Q18" s="212"/>
      <c r="R18" s="209"/>
      <c r="S18" s="210" t="s">
        <v>7</v>
      </c>
      <c r="T18" s="212"/>
      <c r="U18" s="252"/>
      <c r="V18" s="253"/>
      <c r="W18" s="254"/>
      <c r="X18" s="272"/>
      <c r="Y18" s="258"/>
      <c r="Z18" s="258"/>
      <c r="AA18" s="260"/>
      <c r="AB18" s="258"/>
      <c r="AC18" s="258"/>
      <c r="AD18" s="258"/>
      <c r="AE18" s="260"/>
      <c r="AF18" s="261"/>
    </row>
    <row r="19" spans="1:32" ht="12.75" customHeight="1">
      <c r="A19" s="10"/>
      <c r="B19" s="11"/>
      <c r="C19" s="10"/>
      <c r="D19" s="12" t="s">
        <v>15</v>
      </c>
      <c r="E19" s="13"/>
      <c r="F19" s="13"/>
      <c r="G19" s="14"/>
      <c r="H19" s="13"/>
      <c r="I19" s="13"/>
      <c r="J19" s="14"/>
      <c r="K19" s="13"/>
      <c r="L19" s="13"/>
      <c r="M19" s="15"/>
      <c r="N19" s="10"/>
      <c r="O19" s="10"/>
      <c r="P19" s="15"/>
      <c r="Q19" s="10"/>
      <c r="R19" s="10"/>
      <c r="S19" s="15"/>
      <c r="T19" s="10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9"/>
    </row>
    <row r="20" spans="1:31" ht="24.75" customHeight="1">
      <c r="A20" s="273" t="str">
        <f>A3</f>
        <v>U10-2-8</v>
      </c>
      <c r="B20" s="273"/>
      <c r="C20" s="273"/>
      <c r="D20" s="273"/>
      <c r="E20" s="17"/>
      <c r="F20" s="274">
        <v>9</v>
      </c>
      <c r="G20" s="274"/>
      <c r="H20" s="214" t="s">
        <v>19</v>
      </c>
      <c r="I20" s="274">
        <v>10</v>
      </c>
      <c r="J20" s="274"/>
      <c r="K20" s="213" t="s">
        <v>20</v>
      </c>
      <c r="L20" s="215"/>
      <c r="M20" s="274" t="s">
        <v>161</v>
      </c>
      <c r="N20" s="274"/>
      <c r="O20" s="274" t="s">
        <v>22</v>
      </c>
      <c r="P20" s="274"/>
      <c r="Q20" s="274"/>
      <c r="R20" s="274"/>
      <c r="S20" s="274"/>
      <c r="T20" s="274"/>
      <c r="U20" s="274"/>
      <c r="V20" s="274"/>
      <c r="W20" s="274"/>
      <c r="X20" s="4"/>
      <c r="Y20" s="4"/>
      <c r="Z20" s="4"/>
      <c r="AA20" s="275" t="s">
        <v>162</v>
      </c>
      <c r="AB20" s="276"/>
      <c r="AC20" s="276"/>
      <c r="AD20" s="276"/>
      <c r="AE20" s="276"/>
    </row>
    <row r="21" spans="1:31" ht="18" customHeight="1">
      <c r="A21" s="277" t="s">
        <v>8</v>
      </c>
      <c r="B21" s="279" t="s">
        <v>9</v>
      </c>
      <c r="C21" s="280"/>
      <c r="D21" s="283" t="s">
        <v>163</v>
      </c>
      <c r="E21" s="284"/>
      <c r="F21" s="284"/>
      <c r="G21" s="284"/>
      <c r="H21" s="284"/>
      <c r="I21" s="284"/>
      <c r="J21" s="284"/>
      <c r="K21" s="284"/>
      <c r="L21" s="284"/>
      <c r="M21" s="284"/>
      <c r="N21" s="284"/>
      <c r="O21" s="284"/>
      <c r="P21" s="284"/>
      <c r="Q21" s="284"/>
      <c r="R21" s="284"/>
      <c r="S21" s="284"/>
      <c r="T21" s="284"/>
      <c r="U21" s="284"/>
      <c r="V21" s="285"/>
      <c r="W21" s="286" t="s">
        <v>10</v>
      </c>
      <c r="X21" s="287"/>
      <c r="Y21" s="288"/>
      <c r="Z21" s="286" t="s">
        <v>11</v>
      </c>
      <c r="AA21" s="287"/>
      <c r="AB21" s="288"/>
      <c r="AC21" s="286" t="s">
        <v>11</v>
      </c>
      <c r="AD21" s="287"/>
      <c r="AE21" s="288"/>
    </row>
    <row r="22" spans="1:31" ht="18" customHeight="1">
      <c r="A22" s="278"/>
      <c r="B22" s="281"/>
      <c r="C22" s="282"/>
      <c r="D22" s="292" t="s">
        <v>24</v>
      </c>
      <c r="E22" s="293"/>
      <c r="F22" s="293"/>
      <c r="G22" s="293"/>
      <c r="H22" s="293"/>
      <c r="I22" s="293"/>
      <c r="J22" s="294"/>
      <c r="K22" s="292"/>
      <c r="L22" s="293"/>
      <c r="M22" s="293"/>
      <c r="N22" s="293"/>
      <c r="O22" s="294"/>
      <c r="P22" s="292" t="s">
        <v>23</v>
      </c>
      <c r="Q22" s="293"/>
      <c r="R22" s="293"/>
      <c r="S22" s="293"/>
      <c r="T22" s="293"/>
      <c r="U22" s="293"/>
      <c r="V22" s="294"/>
      <c r="W22" s="289"/>
      <c r="X22" s="289"/>
      <c r="Y22" s="290"/>
      <c r="Z22" s="291"/>
      <c r="AA22" s="289"/>
      <c r="AB22" s="290"/>
      <c r="AC22" s="291"/>
      <c r="AD22" s="289"/>
      <c r="AE22" s="290"/>
    </row>
    <row r="23" spans="1:31" ht="18" customHeight="1">
      <c r="A23" s="220">
        <v>1</v>
      </c>
      <c r="B23" s="295">
        <v>0.5</v>
      </c>
      <c r="C23" s="296"/>
      <c r="D23" s="297" t="str">
        <f>B11</f>
        <v>公田SSS-W</v>
      </c>
      <c r="E23" s="298"/>
      <c r="F23" s="298"/>
      <c r="G23" s="298"/>
      <c r="H23" s="298"/>
      <c r="I23" s="298"/>
      <c r="J23" s="298"/>
      <c r="K23" s="299"/>
      <c r="L23" s="300"/>
      <c r="M23" s="221" t="s">
        <v>164</v>
      </c>
      <c r="N23" s="300"/>
      <c r="O23" s="301"/>
      <c r="P23" s="298" t="str">
        <f>B17</f>
        <v>FCMSN</v>
      </c>
      <c r="Q23" s="298"/>
      <c r="R23" s="298"/>
      <c r="S23" s="298"/>
      <c r="T23" s="298"/>
      <c r="U23" s="298"/>
      <c r="V23" s="302"/>
      <c r="W23" s="303" t="str">
        <f>B5</f>
        <v>荏田東FC-G</v>
      </c>
      <c r="X23" s="304"/>
      <c r="Y23" s="305"/>
      <c r="Z23" s="303" t="str">
        <f>B15</f>
        <v>FC隼</v>
      </c>
      <c r="AA23" s="304"/>
      <c r="AB23" s="305"/>
      <c r="AC23" s="303" t="str">
        <f>B13</f>
        <v>サザンFC</v>
      </c>
      <c r="AD23" s="304"/>
      <c r="AE23" s="305"/>
    </row>
    <row r="24" spans="1:31" ht="18" customHeight="1">
      <c r="A24" s="220">
        <v>2</v>
      </c>
      <c r="B24" s="295">
        <v>0.5277777777777778</v>
      </c>
      <c r="C24" s="296"/>
      <c r="D24" s="297" t="str">
        <f>B15</f>
        <v>FC隼</v>
      </c>
      <c r="E24" s="298"/>
      <c r="F24" s="298"/>
      <c r="G24" s="298"/>
      <c r="H24" s="298"/>
      <c r="I24" s="298"/>
      <c r="J24" s="302"/>
      <c r="K24" s="306"/>
      <c r="L24" s="300"/>
      <c r="M24" s="219" t="s">
        <v>164</v>
      </c>
      <c r="N24" s="300"/>
      <c r="O24" s="307"/>
      <c r="P24" s="297" t="str">
        <f>B13</f>
        <v>サザンFC</v>
      </c>
      <c r="Q24" s="298"/>
      <c r="R24" s="298"/>
      <c r="S24" s="298"/>
      <c r="T24" s="298"/>
      <c r="U24" s="298"/>
      <c r="V24" s="302"/>
      <c r="W24" s="303" t="str">
        <f>B11</f>
        <v>公田SSS-W</v>
      </c>
      <c r="X24" s="304"/>
      <c r="Y24" s="305"/>
      <c r="Z24" s="303" t="str">
        <f>B17</f>
        <v>FCMSN</v>
      </c>
      <c r="AA24" s="304"/>
      <c r="AB24" s="305"/>
      <c r="AC24" s="303" t="str">
        <f>B5</f>
        <v>荏田東FC-G</v>
      </c>
      <c r="AD24" s="304"/>
      <c r="AE24" s="305"/>
    </row>
    <row r="25" spans="1:31" ht="18" customHeight="1">
      <c r="A25" s="220">
        <v>3</v>
      </c>
      <c r="B25" s="295">
        <v>0.5555555555555556</v>
      </c>
      <c r="C25" s="296"/>
      <c r="D25" s="297" t="str">
        <f>B9</f>
        <v>かながわクラブS</v>
      </c>
      <c r="E25" s="298"/>
      <c r="F25" s="298"/>
      <c r="G25" s="298"/>
      <c r="H25" s="298"/>
      <c r="I25" s="298"/>
      <c r="J25" s="302"/>
      <c r="K25" s="306"/>
      <c r="L25" s="300"/>
      <c r="M25" s="219" t="s">
        <v>164</v>
      </c>
      <c r="N25" s="300"/>
      <c r="O25" s="307"/>
      <c r="P25" s="297" t="str">
        <f>B5</f>
        <v>荏田東FC-G</v>
      </c>
      <c r="Q25" s="298"/>
      <c r="R25" s="298"/>
      <c r="S25" s="298"/>
      <c r="T25" s="298"/>
      <c r="U25" s="298"/>
      <c r="V25" s="302"/>
      <c r="W25" s="303" t="str">
        <f>B15</f>
        <v>FC隼</v>
      </c>
      <c r="X25" s="304"/>
      <c r="Y25" s="305"/>
      <c r="Z25" s="303" t="str">
        <f>B13</f>
        <v>サザンFC</v>
      </c>
      <c r="AA25" s="304"/>
      <c r="AB25" s="305"/>
      <c r="AC25" s="303" t="str">
        <f>B7</f>
        <v>太尾FC－B</v>
      </c>
      <c r="AD25" s="304"/>
      <c r="AE25" s="305"/>
    </row>
    <row r="26" spans="1:31" ht="18" customHeight="1">
      <c r="A26" s="220">
        <v>4</v>
      </c>
      <c r="B26" s="295">
        <v>0.5833333333333334</v>
      </c>
      <c r="C26" s="296"/>
      <c r="D26" s="297" t="str">
        <f>B7</f>
        <v>太尾FC－B</v>
      </c>
      <c r="E26" s="298"/>
      <c r="F26" s="298"/>
      <c r="G26" s="298"/>
      <c r="H26" s="298"/>
      <c r="I26" s="298"/>
      <c r="J26" s="302"/>
      <c r="K26" s="306"/>
      <c r="L26" s="300"/>
      <c r="M26" s="219" t="s">
        <v>164</v>
      </c>
      <c r="N26" s="300"/>
      <c r="O26" s="307"/>
      <c r="P26" s="297" t="str">
        <f>B11</f>
        <v>公田SSS-W</v>
      </c>
      <c r="Q26" s="298"/>
      <c r="R26" s="298"/>
      <c r="S26" s="298"/>
      <c r="T26" s="298"/>
      <c r="U26" s="298"/>
      <c r="V26" s="302"/>
      <c r="W26" s="303" t="str">
        <f>B9</f>
        <v>かながわクラブS</v>
      </c>
      <c r="X26" s="304"/>
      <c r="Y26" s="305"/>
      <c r="Z26" s="303" t="str">
        <f>B5</f>
        <v>荏田東FC-G</v>
      </c>
      <c r="AA26" s="304"/>
      <c r="AB26" s="305"/>
      <c r="AC26" s="303" t="str">
        <f>B15</f>
        <v>FC隼</v>
      </c>
      <c r="AD26" s="304"/>
      <c r="AE26" s="305"/>
    </row>
    <row r="27" spans="1:31" ht="18" customHeight="1">
      <c r="A27" s="220">
        <v>5</v>
      </c>
      <c r="B27" s="295">
        <v>0.611111111111111</v>
      </c>
      <c r="C27" s="296"/>
      <c r="D27" s="297" t="str">
        <f>B17</f>
        <v>FCMSN</v>
      </c>
      <c r="E27" s="298"/>
      <c r="F27" s="298"/>
      <c r="G27" s="298"/>
      <c r="H27" s="298"/>
      <c r="I27" s="298"/>
      <c r="J27" s="302"/>
      <c r="K27" s="306"/>
      <c r="L27" s="300"/>
      <c r="M27" s="219" t="s">
        <v>164</v>
      </c>
      <c r="N27" s="300"/>
      <c r="O27" s="307"/>
      <c r="P27" s="297" t="str">
        <f>B15</f>
        <v>FC隼</v>
      </c>
      <c r="Q27" s="298"/>
      <c r="R27" s="298"/>
      <c r="S27" s="298"/>
      <c r="T27" s="298"/>
      <c r="U27" s="298"/>
      <c r="V27" s="302"/>
      <c r="W27" s="303" t="str">
        <f>B7</f>
        <v>太尾FC－B</v>
      </c>
      <c r="X27" s="304"/>
      <c r="Y27" s="305"/>
      <c r="Z27" s="303" t="str">
        <f>B11</f>
        <v>公田SSS-W</v>
      </c>
      <c r="AA27" s="304"/>
      <c r="AB27" s="305"/>
      <c r="AC27" s="303" t="str">
        <f>B9</f>
        <v>かながわクラブS</v>
      </c>
      <c r="AD27" s="304"/>
      <c r="AE27" s="305"/>
    </row>
    <row r="28" spans="1:31" ht="18" customHeight="1">
      <c r="A28" s="220">
        <v>6</v>
      </c>
      <c r="B28" s="295">
        <v>0.638888888888889</v>
      </c>
      <c r="C28" s="296"/>
      <c r="D28" s="297" t="str">
        <f>B13</f>
        <v>サザンFC</v>
      </c>
      <c r="E28" s="298"/>
      <c r="F28" s="298"/>
      <c r="G28" s="298"/>
      <c r="H28" s="298"/>
      <c r="I28" s="298"/>
      <c r="J28" s="302"/>
      <c r="K28" s="306"/>
      <c r="L28" s="300"/>
      <c r="M28" s="219" t="s">
        <v>164</v>
      </c>
      <c r="N28" s="300"/>
      <c r="O28" s="307"/>
      <c r="P28" s="297" t="str">
        <f>B9</f>
        <v>かながわクラブS</v>
      </c>
      <c r="Q28" s="298"/>
      <c r="R28" s="298"/>
      <c r="S28" s="298"/>
      <c r="T28" s="298"/>
      <c r="U28" s="298"/>
      <c r="V28" s="302"/>
      <c r="W28" s="303" t="str">
        <f>B17</f>
        <v>FCMSN</v>
      </c>
      <c r="X28" s="304"/>
      <c r="Y28" s="305"/>
      <c r="Z28" s="303" t="str">
        <f>B7</f>
        <v>太尾FC－B</v>
      </c>
      <c r="AA28" s="304"/>
      <c r="AB28" s="305"/>
      <c r="AC28" s="303" t="str">
        <f>B11</f>
        <v>公田SSS-W</v>
      </c>
      <c r="AD28" s="304"/>
      <c r="AE28" s="305"/>
    </row>
    <row r="29" spans="1:31" ht="18" customHeight="1">
      <c r="A29" s="220">
        <v>7</v>
      </c>
      <c r="B29" s="295">
        <v>0.6666666666666666</v>
      </c>
      <c r="C29" s="296"/>
      <c r="D29" s="297" t="str">
        <f>B5</f>
        <v>荏田東FC-G</v>
      </c>
      <c r="E29" s="298"/>
      <c r="F29" s="298"/>
      <c r="G29" s="298"/>
      <c r="H29" s="298"/>
      <c r="I29" s="298"/>
      <c r="J29" s="302"/>
      <c r="K29" s="306"/>
      <c r="L29" s="300"/>
      <c r="M29" s="219" t="s">
        <v>164</v>
      </c>
      <c r="N29" s="300"/>
      <c r="O29" s="307"/>
      <c r="P29" s="297" t="str">
        <f>B7</f>
        <v>太尾FC－B</v>
      </c>
      <c r="Q29" s="298"/>
      <c r="R29" s="298"/>
      <c r="S29" s="298"/>
      <c r="T29" s="298"/>
      <c r="U29" s="298"/>
      <c r="V29" s="302"/>
      <c r="W29" s="303" t="str">
        <f>B13</f>
        <v>サザンFC</v>
      </c>
      <c r="X29" s="304"/>
      <c r="Y29" s="305"/>
      <c r="Z29" s="303" t="str">
        <f>B9</f>
        <v>かながわクラブS</v>
      </c>
      <c r="AA29" s="304"/>
      <c r="AB29" s="305"/>
      <c r="AC29" s="303" t="str">
        <f>B17</f>
        <v>FCMSN</v>
      </c>
      <c r="AD29" s="304"/>
      <c r="AE29" s="305"/>
    </row>
    <row r="30" spans="1:31" ht="24.75" customHeight="1">
      <c r="A30" s="324" t="str">
        <f>A3</f>
        <v>U10-2-8</v>
      </c>
      <c r="B30" s="324"/>
      <c r="C30" s="325"/>
      <c r="D30" s="325"/>
      <c r="E30" s="7"/>
      <c r="F30" s="274">
        <v>9</v>
      </c>
      <c r="G30" s="274"/>
      <c r="H30" s="214" t="s">
        <v>19</v>
      </c>
      <c r="I30" s="274">
        <v>16</v>
      </c>
      <c r="J30" s="274"/>
      <c r="K30" s="213" t="s">
        <v>20</v>
      </c>
      <c r="L30" s="326" t="s">
        <v>25</v>
      </c>
      <c r="M30" s="326"/>
      <c r="N30" s="326"/>
      <c r="O30" s="274" t="s">
        <v>22</v>
      </c>
      <c r="P30" s="274"/>
      <c r="Q30" s="274"/>
      <c r="R30" s="274"/>
      <c r="S30" s="274"/>
      <c r="T30" s="274"/>
      <c r="U30" s="274"/>
      <c r="V30" s="274"/>
      <c r="W30" s="274"/>
      <c r="X30" s="7"/>
      <c r="Y30" s="7"/>
      <c r="Z30" s="7"/>
      <c r="AA30" s="308" t="str">
        <f>AA20</f>
        <v>15-5-15</v>
      </c>
      <c r="AB30" s="309"/>
      <c r="AC30" s="309"/>
      <c r="AD30" s="309"/>
      <c r="AE30" s="309"/>
    </row>
    <row r="31" spans="1:31" ht="18" customHeight="1">
      <c r="A31" s="310" t="s">
        <v>8</v>
      </c>
      <c r="B31" s="312" t="s">
        <v>9</v>
      </c>
      <c r="C31" s="313"/>
      <c r="D31" s="316" t="s">
        <v>165</v>
      </c>
      <c r="E31" s="317"/>
      <c r="F31" s="317"/>
      <c r="G31" s="317"/>
      <c r="H31" s="317"/>
      <c r="I31" s="317"/>
      <c r="J31" s="317"/>
      <c r="K31" s="317"/>
      <c r="L31" s="317"/>
      <c r="M31" s="317"/>
      <c r="N31" s="317"/>
      <c r="O31" s="317"/>
      <c r="P31" s="317"/>
      <c r="Q31" s="317"/>
      <c r="R31" s="317"/>
      <c r="S31" s="317"/>
      <c r="T31" s="317"/>
      <c r="U31" s="317"/>
      <c r="V31" s="318"/>
      <c r="W31" s="319" t="s">
        <v>10</v>
      </c>
      <c r="X31" s="320"/>
      <c r="Y31" s="321"/>
      <c r="Z31" s="319" t="s">
        <v>11</v>
      </c>
      <c r="AA31" s="320"/>
      <c r="AB31" s="321"/>
      <c r="AC31" s="319" t="s">
        <v>11</v>
      </c>
      <c r="AD31" s="320"/>
      <c r="AE31" s="321"/>
    </row>
    <row r="32" spans="1:31" ht="18" customHeight="1">
      <c r="A32" s="311"/>
      <c r="B32" s="314"/>
      <c r="C32" s="315"/>
      <c r="D32" s="328" t="s">
        <v>24</v>
      </c>
      <c r="E32" s="329"/>
      <c r="F32" s="329"/>
      <c r="G32" s="329"/>
      <c r="H32" s="329"/>
      <c r="I32" s="329"/>
      <c r="J32" s="330"/>
      <c r="K32" s="328"/>
      <c r="L32" s="329"/>
      <c r="M32" s="329"/>
      <c r="N32" s="329"/>
      <c r="O32" s="330"/>
      <c r="P32" s="328" t="s">
        <v>23</v>
      </c>
      <c r="Q32" s="329"/>
      <c r="R32" s="329"/>
      <c r="S32" s="329"/>
      <c r="T32" s="329"/>
      <c r="U32" s="329"/>
      <c r="V32" s="330"/>
      <c r="W32" s="322"/>
      <c r="X32" s="322"/>
      <c r="Y32" s="323"/>
      <c r="Z32" s="327"/>
      <c r="AA32" s="322"/>
      <c r="AB32" s="323"/>
      <c r="AC32" s="327"/>
      <c r="AD32" s="322"/>
      <c r="AE32" s="323"/>
    </row>
    <row r="33" spans="1:31" ht="18" customHeight="1">
      <c r="A33" s="216">
        <v>1</v>
      </c>
      <c r="B33" s="295">
        <v>0.5</v>
      </c>
      <c r="C33" s="296"/>
      <c r="D33" s="331" t="str">
        <f>B7</f>
        <v>太尾FC－B</v>
      </c>
      <c r="E33" s="332"/>
      <c r="F33" s="332"/>
      <c r="G33" s="332"/>
      <c r="H33" s="332"/>
      <c r="I33" s="332"/>
      <c r="J33" s="332"/>
      <c r="K33" s="333"/>
      <c r="L33" s="334"/>
      <c r="M33" s="217" t="s">
        <v>164</v>
      </c>
      <c r="N33" s="334"/>
      <c r="O33" s="335"/>
      <c r="P33" s="332" t="str">
        <f>B17</f>
        <v>FCMSN</v>
      </c>
      <c r="Q33" s="332"/>
      <c r="R33" s="332"/>
      <c r="S33" s="332"/>
      <c r="T33" s="332"/>
      <c r="U33" s="332"/>
      <c r="V33" s="336"/>
      <c r="W33" s="339" t="str">
        <f>B5</f>
        <v>荏田東FC-G</v>
      </c>
      <c r="X33" s="340"/>
      <c r="Y33" s="341"/>
      <c r="Z33" s="339" t="str">
        <f>B9</f>
        <v>かながわクラブS</v>
      </c>
      <c r="AA33" s="340"/>
      <c r="AB33" s="341"/>
      <c r="AC33" s="339" t="str">
        <f>B15</f>
        <v>FC隼</v>
      </c>
      <c r="AD33" s="340"/>
      <c r="AE33" s="341"/>
    </row>
    <row r="34" spans="1:31" ht="18" customHeight="1">
      <c r="A34" s="216">
        <v>2</v>
      </c>
      <c r="B34" s="295">
        <v>0.5277777777777778</v>
      </c>
      <c r="C34" s="296"/>
      <c r="D34" s="331" t="str">
        <f>B9</f>
        <v>かながわクラブS</v>
      </c>
      <c r="E34" s="332"/>
      <c r="F34" s="332"/>
      <c r="G34" s="332"/>
      <c r="H34" s="332"/>
      <c r="I34" s="332"/>
      <c r="J34" s="336"/>
      <c r="K34" s="337"/>
      <c r="L34" s="334"/>
      <c r="M34" s="218" t="s">
        <v>164</v>
      </c>
      <c r="N34" s="334"/>
      <c r="O34" s="338"/>
      <c r="P34" s="331" t="str">
        <f>B15</f>
        <v>FC隼</v>
      </c>
      <c r="Q34" s="332"/>
      <c r="R34" s="332"/>
      <c r="S34" s="332"/>
      <c r="T34" s="332"/>
      <c r="U34" s="332"/>
      <c r="V34" s="336"/>
      <c r="W34" s="339" t="str">
        <f>B7</f>
        <v>太尾FC－B</v>
      </c>
      <c r="X34" s="340"/>
      <c r="Y34" s="341"/>
      <c r="Z34" s="339" t="str">
        <f>B17</f>
        <v>FCMSN</v>
      </c>
      <c r="AA34" s="340"/>
      <c r="AB34" s="341"/>
      <c r="AC34" s="339" t="str">
        <f>B5</f>
        <v>荏田東FC-G</v>
      </c>
      <c r="AD34" s="340"/>
      <c r="AE34" s="341"/>
    </row>
    <row r="35" spans="1:31" ht="18" customHeight="1">
      <c r="A35" s="216">
        <v>3</v>
      </c>
      <c r="B35" s="295">
        <v>0.5555555555555556</v>
      </c>
      <c r="C35" s="296"/>
      <c r="D35" s="331" t="str">
        <f>B11</f>
        <v>公田SSS-W</v>
      </c>
      <c r="E35" s="332"/>
      <c r="F35" s="332"/>
      <c r="G35" s="332"/>
      <c r="H35" s="332"/>
      <c r="I35" s="332"/>
      <c r="J35" s="336"/>
      <c r="K35" s="337"/>
      <c r="L35" s="334"/>
      <c r="M35" s="218" t="s">
        <v>164</v>
      </c>
      <c r="N35" s="334"/>
      <c r="O35" s="338"/>
      <c r="P35" s="331" t="str">
        <f>B5</f>
        <v>荏田東FC-G</v>
      </c>
      <c r="Q35" s="332"/>
      <c r="R35" s="332"/>
      <c r="S35" s="332"/>
      <c r="T35" s="332"/>
      <c r="U35" s="332"/>
      <c r="V35" s="336"/>
      <c r="W35" s="339" t="str">
        <f>B9</f>
        <v>かながわクラブS</v>
      </c>
      <c r="X35" s="340"/>
      <c r="Y35" s="341"/>
      <c r="Z35" s="339" t="str">
        <f>B15</f>
        <v>FC隼</v>
      </c>
      <c r="AA35" s="340"/>
      <c r="AB35" s="341"/>
      <c r="AC35" s="339" t="str">
        <f>B13</f>
        <v>サザンFC</v>
      </c>
      <c r="AD35" s="340"/>
      <c r="AE35" s="341"/>
    </row>
    <row r="36" spans="1:31" ht="18" customHeight="1">
      <c r="A36" s="216">
        <v>4</v>
      </c>
      <c r="B36" s="295">
        <v>0.5833333333333334</v>
      </c>
      <c r="C36" s="296"/>
      <c r="D36" s="331" t="str">
        <f>B13</f>
        <v>サザンFC</v>
      </c>
      <c r="E36" s="332"/>
      <c r="F36" s="332"/>
      <c r="G36" s="332"/>
      <c r="H36" s="332"/>
      <c r="I36" s="332"/>
      <c r="J36" s="336"/>
      <c r="K36" s="337"/>
      <c r="L36" s="334"/>
      <c r="M36" s="218" t="s">
        <v>164</v>
      </c>
      <c r="N36" s="334"/>
      <c r="O36" s="338"/>
      <c r="P36" s="331" t="str">
        <f>B7</f>
        <v>太尾FC－B</v>
      </c>
      <c r="Q36" s="332"/>
      <c r="R36" s="332"/>
      <c r="S36" s="332"/>
      <c r="T36" s="332"/>
      <c r="U36" s="332"/>
      <c r="V36" s="336"/>
      <c r="W36" s="339" t="str">
        <f>B11</f>
        <v>公田SSS-W</v>
      </c>
      <c r="X36" s="340"/>
      <c r="Y36" s="341"/>
      <c r="Z36" s="339" t="str">
        <f>B5</f>
        <v>荏田東FC-G</v>
      </c>
      <c r="AA36" s="340"/>
      <c r="AB36" s="341"/>
      <c r="AC36" s="339" t="str">
        <f>B17</f>
        <v>FCMSN</v>
      </c>
      <c r="AD36" s="340"/>
      <c r="AE36" s="341"/>
    </row>
    <row r="37" spans="1:31" ht="18" customHeight="1">
      <c r="A37" s="216">
        <v>5</v>
      </c>
      <c r="B37" s="295">
        <v>0.611111111111111</v>
      </c>
      <c r="C37" s="296"/>
      <c r="D37" s="331" t="str">
        <f>B17</f>
        <v>FCMSN</v>
      </c>
      <c r="E37" s="332"/>
      <c r="F37" s="332"/>
      <c r="G37" s="332"/>
      <c r="H37" s="332"/>
      <c r="I37" s="332"/>
      <c r="J37" s="336"/>
      <c r="K37" s="337"/>
      <c r="L37" s="334"/>
      <c r="M37" s="218" t="s">
        <v>166</v>
      </c>
      <c r="N37" s="334"/>
      <c r="O37" s="338"/>
      <c r="P37" s="331" t="str">
        <f>B9</f>
        <v>かながわクラブS</v>
      </c>
      <c r="Q37" s="332"/>
      <c r="R37" s="332"/>
      <c r="S37" s="332"/>
      <c r="T37" s="332"/>
      <c r="U37" s="332"/>
      <c r="V37" s="336"/>
      <c r="W37" s="339" t="str">
        <f>B13</f>
        <v>サザンFC</v>
      </c>
      <c r="X37" s="340"/>
      <c r="Y37" s="341"/>
      <c r="Z37" s="339" t="str">
        <f>B7</f>
        <v>太尾FC－B</v>
      </c>
      <c r="AA37" s="340"/>
      <c r="AB37" s="341"/>
      <c r="AC37" s="339" t="str">
        <f>B11</f>
        <v>公田SSS-W</v>
      </c>
      <c r="AD37" s="340"/>
      <c r="AE37" s="341"/>
    </row>
    <row r="38" spans="1:31" ht="18" customHeight="1">
      <c r="A38" s="216">
        <v>6</v>
      </c>
      <c r="B38" s="295">
        <v>0.638888888888889</v>
      </c>
      <c r="C38" s="296"/>
      <c r="D38" s="331" t="str">
        <f>B15</f>
        <v>FC隼</v>
      </c>
      <c r="E38" s="332"/>
      <c r="F38" s="332"/>
      <c r="G38" s="332"/>
      <c r="H38" s="332"/>
      <c r="I38" s="332"/>
      <c r="J38" s="336"/>
      <c r="K38" s="337"/>
      <c r="L38" s="334"/>
      <c r="M38" s="218" t="s">
        <v>164</v>
      </c>
      <c r="N38" s="334"/>
      <c r="O38" s="338"/>
      <c r="P38" s="331" t="str">
        <f>B11</f>
        <v>公田SSS-W</v>
      </c>
      <c r="Q38" s="332"/>
      <c r="R38" s="332"/>
      <c r="S38" s="332"/>
      <c r="T38" s="332"/>
      <c r="U38" s="332"/>
      <c r="V38" s="336"/>
      <c r="W38" s="339" t="str">
        <f>B17</f>
        <v>FCMSN</v>
      </c>
      <c r="X38" s="340"/>
      <c r="Y38" s="341"/>
      <c r="Z38" s="339" t="str">
        <f>B13</f>
        <v>サザンFC</v>
      </c>
      <c r="AA38" s="340"/>
      <c r="AB38" s="341"/>
      <c r="AC38" s="339" t="str">
        <f>B7</f>
        <v>太尾FC－B</v>
      </c>
      <c r="AD38" s="340"/>
      <c r="AE38" s="341"/>
    </row>
    <row r="39" spans="1:31" ht="18" customHeight="1">
      <c r="A39" s="216">
        <v>7</v>
      </c>
      <c r="B39" s="295">
        <v>0.6666666666666666</v>
      </c>
      <c r="C39" s="296"/>
      <c r="D39" s="331" t="str">
        <f>B5</f>
        <v>荏田東FC-G</v>
      </c>
      <c r="E39" s="332"/>
      <c r="F39" s="332"/>
      <c r="G39" s="332"/>
      <c r="H39" s="332"/>
      <c r="I39" s="332"/>
      <c r="J39" s="336"/>
      <c r="K39" s="337"/>
      <c r="L39" s="334"/>
      <c r="M39" s="218" t="s">
        <v>164</v>
      </c>
      <c r="N39" s="334"/>
      <c r="O39" s="338"/>
      <c r="P39" s="331" t="str">
        <f>B13</f>
        <v>サザンFC</v>
      </c>
      <c r="Q39" s="332"/>
      <c r="R39" s="332"/>
      <c r="S39" s="332"/>
      <c r="T39" s="332"/>
      <c r="U39" s="332"/>
      <c r="V39" s="336"/>
      <c r="W39" s="339" t="str">
        <f>B15</f>
        <v>FC隼</v>
      </c>
      <c r="X39" s="340"/>
      <c r="Y39" s="341"/>
      <c r="Z39" s="339" t="str">
        <f>B11</f>
        <v>公田SSS-W</v>
      </c>
      <c r="AA39" s="340"/>
      <c r="AB39" s="341"/>
      <c r="AC39" s="339" t="str">
        <f>B9</f>
        <v>かながわクラブS</v>
      </c>
      <c r="AD39" s="340"/>
      <c r="AE39" s="341"/>
    </row>
    <row r="40" spans="1:31" ht="24.75" customHeight="1">
      <c r="A40" s="273" t="str">
        <f>A3</f>
        <v>U10-2-8</v>
      </c>
      <c r="B40" s="273"/>
      <c r="C40" s="342"/>
      <c r="D40" s="342"/>
      <c r="F40" s="274">
        <v>10</v>
      </c>
      <c r="G40" s="274"/>
      <c r="H40" s="214" t="s">
        <v>19</v>
      </c>
      <c r="I40" s="274">
        <v>8</v>
      </c>
      <c r="J40" s="274"/>
      <c r="K40" s="213" t="s">
        <v>20</v>
      </c>
      <c r="L40" s="326" t="s">
        <v>161</v>
      </c>
      <c r="M40" s="326"/>
      <c r="N40" s="326"/>
      <c r="O40" s="274" t="s">
        <v>22</v>
      </c>
      <c r="P40" s="274"/>
      <c r="Q40" s="274"/>
      <c r="R40" s="274"/>
      <c r="S40" s="274"/>
      <c r="T40" s="274"/>
      <c r="U40" s="274"/>
      <c r="V40" s="274"/>
      <c r="W40" s="274"/>
      <c r="AA40" s="308" t="str">
        <f>AA20</f>
        <v>15-5-15</v>
      </c>
      <c r="AB40" s="309"/>
      <c r="AC40" s="309"/>
      <c r="AD40" s="309"/>
      <c r="AE40" s="309"/>
    </row>
    <row r="41" spans="1:31" ht="18" customHeight="1">
      <c r="A41" s="310" t="s">
        <v>8</v>
      </c>
      <c r="B41" s="312" t="s">
        <v>9</v>
      </c>
      <c r="C41" s="313"/>
      <c r="D41" s="316" t="s">
        <v>165</v>
      </c>
      <c r="E41" s="317"/>
      <c r="F41" s="317"/>
      <c r="G41" s="317"/>
      <c r="H41" s="317"/>
      <c r="I41" s="317"/>
      <c r="J41" s="317"/>
      <c r="K41" s="317"/>
      <c r="L41" s="317"/>
      <c r="M41" s="317"/>
      <c r="N41" s="317"/>
      <c r="O41" s="317"/>
      <c r="P41" s="317"/>
      <c r="Q41" s="317"/>
      <c r="R41" s="317"/>
      <c r="S41" s="317"/>
      <c r="T41" s="317"/>
      <c r="U41" s="317"/>
      <c r="V41" s="318"/>
      <c r="W41" s="319" t="s">
        <v>10</v>
      </c>
      <c r="X41" s="320"/>
      <c r="Y41" s="321"/>
      <c r="Z41" s="319" t="s">
        <v>11</v>
      </c>
      <c r="AA41" s="320"/>
      <c r="AB41" s="321"/>
      <c r="AC41" s="319" t="s">
        <v>11</v>
      </c>
      <c r="AD41" s="320"/>
      <c r="AE41" s="321"/>
    </row>
    <row r="42" spans="1:31" ht="18" customHeight="1">
      <c r="A42" s="311"/>
      <c r="B42" s="314"/>
      <c r="C42" s="315"/>
      <c r="D42" s="328" t="s">
        <v>24</v>
      </c>
      <c r="E42" s="329"/>
      <c r="F42" s="329"/>
      <c r="G42" s="329"/>
      <c r="H42" s="329"/>
      <c r="I42" s="329"/>
      <c r="J42" s="330"/>
      <c r="K42" s="328"/>
      <c r="L42" s="329"/>
      <c r="M42" s="329"/>
      <c r="N42" s="329"/>
      <c r="O42" s="330"/>
      <c r="P42" s="328" t="s">
        <v>23</v>
      </c>
      <c r="Q42" s="329"/>
      <c r="R42" s="329"/>
      <c r="S42" s="329"/>
      <c r="T42" s="329"/>
      <c r="U42" s="329"/>
      <c r="V42" s="330"/>
      <c r="W42" s="322"/>
      <c r="X42" s="322"/>
      <c r="Y42" s="323"/>
      <c r="Z42" s="327"/>
      <c r="AA42" s="322"/>
      <c r="AB42" s="323"/>
      <c r="AC42" s="327"/>
      <c r="AD42" s="322"/>
      <c r="AE42" s="323"/>
    </row>
    <row r="43" spans="1:31" ht="18" customHeight="1">
      <c r="A43" s="216">
        <v>1</v>
      </c>
      <c r="B43" s="295">
        <v>0.5</v>
      </c>
      <c r="C43" s="296"/>
      <c r="D43" s="331" t="str">
        <f>B5</f>
        <v>荏田東FC-G</v>
      </c>
      <c r="E43" s="332"/>
      <c r="F43" s="332"/>
      <c r="G43" s="332"/>
      <c r="H43" s="332"/>
      <c r="I43" s="332"/>
      <c r="J43" s="332"/>
      <c r="K43" s="333"/>
      <c r="L43" s="334"/>
      <c r="M43" s="217" t="s">
        <v>164</v>
      </c>
      <c r="N43" s="334"/>
      <c r="O43" s="335"/>
      <c r="P43" s="332" t="str">
        <f>B15</f>
        <v>FC隼</v>
      </c>
      <c r="Q43" s="332"/>
      <c r="R43" s="332"/>
      <c r="S43" s="332"/>
      <c r="T43" s="332"/>
      <c r="U43" s="332"/>
      <c r="V43" s="336"/>
      <c r="W43" s="339" t="str">
        <f>B13</f>
        <v>サザンFC</v>
      </c>
      <c r="X43" s="340"/>
      <c r="Y43" s="341"/>
      <c r="Z43" s="339" t="str">
        <f>B7</f>
        <v>太尾FC－B</v>
      </c>
      <c r="AA43" s="340"/>
      <c r="AB43" s="341"/>
      <c r="AC43" s="339" t="str">
        <f>B9</f>
        <v>かながわクラブS</v>
      </c>
      <c r="AD43" s="340"/>
      <c r="AE43" s="341"/>
    </row>
    <row r="44" spans="1:31" ht="18" customHeight="1">
      <c r="A44" s="216">
        <v>2</v>
      </c>
      <c r="B44" s="295">
        <v>0.5277777777777778</v>
      </c>
      <c r="C44" s="296"/>
      <c r="D44" s="331" t="str">
        <f>B7</f>
        <v>太尾FC－B</v>
      </c>
      <c r="E44" s="332"/>
      <c r="F44" s="332"/>
      <c r="G44" s="332"/>
      <c r="H44" s="332"/>
      <c r="I44" s="332"/>
      <c r="J44" s="336"/>
      <c r="K44" s="337"/>
      <c r="L44" s="334"/>
      <c r="M44" s="218" t="s">
        <v>164</v>
      </c>
      <c r="N44" s="334"/>
      <c r="O44" s="338"/>
      <c r="P44" s="331" t="str">
        <f>B9</f>
        <v>かながわクラブS</v>
      </c>
      <c r="Q44" s="332"/>
      <c r="R44" s="332"/>
      <c r="S44" s="332"/>
      <c r="T44" s="332"/>
      <c r="U44" s="332"/>
      <c r="V44" s="336"/>
      <c r="W44" s="339" t="str">
        <f>B5</f>
        <v>荏田東FC-G</v>
      </c>
      <c r="X44" s="340"/>
      <c r="Y44" s="341"/>
      <c r="Z44" s="339" t="str">
        <f>B11</f>
        <v>公田SSS-W</v>
      </c>
      <c r="AA44" s="340"/>
      <c r="AB44" s="341"/>
      <c r="AC44" s="339" t="str">
        <f>B13</f>
        <v>サザンFC</v>
      </c>
      <c r="AD44" s="340"/>
      <c r="AE44" s="341"/>
    </row>
    <row r="45" spans="1:31" ht="18" customHeight="1">
      <c r="A45" s="216">
        <v>3</v>
      </c>
      <c r="B45" s="295">
        <v>0.5555555555555556</v>
      </c>
      <c r="C45" s="296"/>
      <c r="D45" s="331" t="str">
        <f>B11</f>
        <v>公田SSS-W</v>
      </c>
      <c r="E45" s="332"/>
      <c r="F45" s="332"/>
      <c r="G45" s="332"/>
      <c r="H45" s="332"/>
      <c r="I45" s="332"/>
      <c r="J45" s="336"/>
      <c r="K45" s="337"/>
      <c r="L45" s="334"/>
      <c r="M45" s="218" t="s">
        <v>164</v>
      </c>
      <c r="N45" s="334"/>
      <c r="O45" s="338"/>
      <c r="P45" s="331" t="str">
        <f>B13</f>
        <v>サザンFC</v>
      </c>
      <c r="Q45" s="332"/>
      <c r="R45" s="332"/>
      <c r="S45" s="332"/>
      <c r="T45" s="332"/>
      <c r="U45" s="332"/>
      <c r="V45" s="336"/>
      <c r="W45" s="339" t="str">
        <f>B7</f>
        <v>太尾FC－B</v>
      </c>
      <c r="X45" s="340"/>
      <c r="Y45" s="341"/>
      <c r="Z45" s="339" t="str">
        <f>B17</f>
        <v>FCMSN</v>
      </c>
      <c r="AA45" s="340"/>
      <c r="AB45" s="341"/>
      <c r="AC45" s="339" t="str">
        <f>B5</f>
        <v>荏田東FC-G</v>
      </c>
      <c r="AD45" s="340"/>
      <c r="AE45" s="341"/>
    </row>
    <row r="46" spans="1:31" ht="18" customHeight="1">
      <c r="A46" s="216">
        <v>4</v>
      </c>
      <c r="B46" s="295">
        <v>0.5833333333333334</v>
      </c>
      <c r="C46" s="296"/>
      <c r="D46" s="331" t="str">
        <f>B17</f>
        <v>FCMSN</v>
      </c>
      <c r="E46" s="332"/>
      <c r="F46" s="332"/>
      <c r="G46" s="332"/>
      <c r="H46" s="332"/>
      <c r="I46" s="332"/>
      <c r="J46" s="336"/>
      <c r="K46" s="337"/>
      <c r="L46" s="334"/>
      <c r="M46" s="218" t="s">
        <v>164</v>
      </c>
      <c r="N46" s="334"/>
      <c r="O46" s="338"/>
      <c r="P46" s="331" t="str">
        <f>B5</f>
        <v>荏田東FC-G</v>
      </c>
      <c r="Q46" s="332"/>
      <c r="R46" s="332"/>
      <c r="S46" s="332"/>
      <c r="T46" s="332"/>
      <c r="U46" s="332"/>
      <c r="V46" s="336"/>
      <c r="W46" s="339" t="str">
        <f>B11</f>
        <v>公田SSS-W</v>
      </c>
      <c r="X46" s="340"/>
      <c r="Y46" s="341"/>
      <c r="Z46" s="339" t="str">
        <f>B15</f>
        <v>FC隼</v>
      </c>
      <c r="AA46" s="340"/>
      <c r="AB46" s="341"/>
      <c r="AC46" s="339" t="str">
        <f>B7</f>
        <v>太尾FC－B</v>
      </c>
      <c r="AD46" s="340"/>
      <c r="AE46" s="341"/>
    </row>
    <row r="47" spans="1:31" ht="18" customHeight="1">
      <c r="A47" s="216">
        <v>5</v>
      </c>
      <c r="B47" s="295">
        <v>0.611111111111111</v>
      </c>
      <c r="C47" s="296"/>
      <c r="D47" s="331" t="str">
        <f>B15</f>
        <v>FC隼</v>
      </c>
      <c r="E47" s="332"/>
      <c r="F47" s="332"/>
      <c r="G47" s="332"/>
      <c r="H47" s="332"/>
      <c r="I47" s="332"/>
      <c r="J47" s="336"/>
      <c r="K47" s="337"/>
      <c r="L47" s="334"/>
      <c r="M47" s="218" t="s">
        <v>164</v>
      </c>
      <c r="N47" s="334"/>
      <c r="O47" s="338"/>
      <c r="P47" s="331" t="str">
        <f>B7</f>
        <v>太尾FC－B</v>
      </c>
      <c r="Q47" s="332"/>
      <c r="R47" s="332"/>
      <c r="S47" s="332"/>
      <c r="T47" s="332"/>
      <c r="U47" s="332"/>
      <c r="V47" s="336"/>
      <c r="W47" s="339" t="str">
        <f>B17</f>
        <v>FCMSN</v>
      </c>
      <c r="X47" s="340"/>
      <c r="Y47" s="341"/>
      <c r="Z47" s="339" t="str">
        <f>B9</f>
        <v>かながわクラブS</v>
      </c>
      <c r="AA47" s="340"/>
      <c r="AB47" s="341"/>
      <c r="AC47" s="339" t="str">
        <f>B11</f>
        <v>公田SSS-W</v>
      </c>
      <c r="AD47" s="340"/>
      <c r="AE47" s="341"/>
    </row>
    <row r="48" spans="1:31" ht="18" customHeight="1">
      <c r="A48" s="216">
        <v>6</v>
      </c>
      <c r="B48" s="295">
        <v>0.638888888888889</v>
      </c>
      <c r="C48" s="296"/>
      <c r="D48" s="331" t="str">
        <f>B9</f>
        <v>かながわクラブS</v>
      </c>
      <c r="E48" s="332"/>
      <c r="F48" s="332"/>
      <c r="G48" s="332"/>
      <c r="H48" s="332"/>
      <c r="I48" s="332"/>
      <c r="J48" s="336"/>
      <c r="K48" s="337"/>
      <c r="L48" s="334"/>
      <c r="M48" s="218" t="s">
        <v>164</v>
      </c>
      <c r="N48" s="334"/>
      <c r="O48" s="338"/>
      <c r="P48" s="331" t="str">
        <f>B11</f>
        <v>公田SSS-W</v>
      </c>
      <c r="Q48" s="332"/>
      <c r="R48" s="332"/>
      <c r="S48" s="332"/>
      <c r="T48" s="332"/>
      <c r="U48" s="332"/>
      <c r="V48" s="336"/>
      <c r="W48" s="339" t="str">
        <f>B15</f>
        <v>FC隼</v>
      </c>
      <c r="X48" s="340"/>
      <c r="Y48" s="341"/>
      <c r="Z48" s="339" t="str">
        <f>B13</f>
        <v>サザンFC</v>
      </c>
      <c r="AA48" s="340"/>
      <c r="AB48" s="341"/>
      <c r="AC48" s="339" t="str">
        <f>B17</f>
        <v>FCMSN</v>
      </c>
      <c r="AD48" s="340"/>
      <c r="AE48" s="341"/>
    </row>
    <row r="49" spans="1:31" ht="18" customHeight="1">
      <c r="A49" s="216">
        <v>7</v>
      </c>
      <c r="B49" s="295">
        <v>0.6666666666666666</v>
      </c>
      <c r="C49" s="296"/>
      <c r="D49" s="331" t="str">
        <f>B13</f>
        <v>サザンFC</v>
      </c>
      <c r="E49" s="332"/>
      <c r="F49" s="332"/>
      <c r="G49" s="332"/>
      <c r="H49" s="332"/>
      <c r="I49" s="332"/>
      <c r="J49" s="336"/>
      <c r="K49" s="337"/>
      <c r="L49" s="334"/>
      <c r="M49" s="218" t="s">
        <v>164</v>
      </c>
      <c r="N49" s="334"/>
      <c r="O49" s="338"/>
      <c r="P49" s="331" t="str">
        <f>B17</f>
        <v>FCMSN</v>
      </c>
      <c r="Q49" s="332"/>
      <c r="R49" s="332"/>
      <c r="S49" s="332"/>
      <c r="T49" s="332"/>
      <c r="U49" s="332"/>
      <c r="V49" s="336"/>
      <c r="W49" s="339" t="str">
        <f>B9</f>
        <v>かながわクラブS</v>
      </c>
      <c r="X49" s="340"/>
      <c r="Y49" s="341"/>
      <c r="Z49" s="339" t="str">
        <f>B5</f>
        <v>荏田東FC-G</v>
      </c>
      <c r="AA49" s="340"/>
      <c r="AB49" s="341"/>
      <c r="AC49" s="339" t="str">
        <f>B15</f>
        <v>FC隼</v>
      </c>
      <c r="AD49" s="340"/>
      <c r="AE49" s="341"/>
    </row>
  </sheetData>
  <sheetProtection/>
  <mergeCells count="357">
    <mergeCell ref="Z48:AB48"/>
    <mergeCell ref="AC48:AE48"/>
    <mergeCell ref="Z49:AB49"/>
    <mergeCell ref="AC49:AE49"/>
    <mergeCell ref="B49:C49"/>
    <mergeCell ref="D49:J49"/>
    <mergeCell ref="K49:L49"/>
    <mergeCell ref="N49:O49"/>
    <mergeCell ref="P49:V49"/>
    <mergeCell ref="W49:Y49"/>
    <mergeCell ref="B48:C48"/>
    <mergeCell ref="D48:J48"/>
    <mergeCell ref="K48:L48"/>
    <mergeCell ref="N48:O48"/>
    <mergeCell ref="P48:V48"/>
    <mergeCell ref="W48:Y48"/>
    <mergeCell ref="Z46:AB46"/>
    <mergeCell ref="AC46:AE46"/>
    <mergeCell ref="B47:C47"/>
    <mergeCell ref="D47:J47"/>
    <mergeCell ref="K47:L47"/>
    <mergeCell ref="N47:O47"/>
    <mergeCell ref="P47:V47"/>
    <mergeCell ref="W47:Y47"/>
    <mergeCell ref="Z47:AB47"/>
    <mergeCell ref="AC47:AE47"/>
    <mergeCell ref="B46:C46"/>
    <mergeCell ref="D46:J46"/>
    <mergeCell ref="K46:L46"/>
    <mergeCell ref="N46:O46"/>
    <mergeCell ref="P46:V46"/>
    <mergeCell ref="W46:Y46"/>
    <mergeCell ref="AC44:AE44"/>
    <mergeCell ref="B45:C45"/>
    <mergeCell ref="D45:J45"/>
    <mergeCell ref="K45:L45"/>
    <mergeCell ref="N45:O45"/>
    <mergeCell ref="P45:V45"/>
    <mergeCell ref="W45:Y45"/>
    <mergeCell ref="Z45:AB45"/>
    <mergeCell ref="AC45:AE45"/>
    <mergeCell ref="W43:Y43"/>
    <mergeCell ref="Z43:AB43"/>
    <mergeCell ref="AC43:AE43"/>
    <mergeCell ref="B44:C44"/>
    <mergeCell ref="D44:J44"/>
    <mergeCell ref="K44:L44"/>
    <mergeCell ref="N44:O44"/>
    <mergeCell ref="P44:V44"/>
    <mergeCell ref="W44:Y44"/>
    <mergeCell ref="Z44:AB44"/>
    <mergeCell ref="Z41:AB42"/>
    <mergeCell ref="AC41:AE42"/>
    <mergeCell ref="D42:J42"/>
    <mergeCell ref="K42:O42"/>
    <mergeCell ref="P42:V42"/>
    <mergeCell ref="B43:C43"/>
    <mergeCell ref="D43:J43"/>
    <mergeCell ref="K43:L43"/>
    <mergeCell ref="N43:O43"/>
    <mergeCell ref="P43:V43"/>
    <mergeCell ref="B39:C39"/>
    <mergeCell ref="D39:J39"/>
    <mergeCell ref="A41:A42"/>
    <mergeCell ref="B41:C42"/>
    <mergeCell ref="D41:V41"/>
    <mergeCell ref="W41:Y42"/>
    <mergeCell ref="A40:D40"/>
    <mergeCell ref="F40:G40"/>
    <mergeCell ref="I40:J40"/>
    <mergeCell ref="L40:N40"/>
    <mergeCell ref="O40:W40"/>
    <mergeCell ref="AA40:AE40"/>
    <mergeCell ref="K39:L39"/>
    <mergeCell ref="N39:O39"/>
    <mergeCell ref="P39:V39"/>
    <mergeCell ref="W39:Y39"/>
    <mergeCell ref="Z37:AB37"/>
    <mergeCell ref="AC37:AE37"/>
    <mergeCell ref="Z38:AB38"/>
    <mergeCell ref="AC38:AE38"/>
    <mergeCell ref="Z39:AB39"/>
    <mergeCell ref="AC39:AE39"/>
    <mergeCell ref="B38:C38"/>
    <mergeCell ref="D38:J38"/>
    <mergeCell ref="K38:L38"/>
    <mergeCell ref="N38:O38"/>
    <mergeCell ref="P38:V38"/>
    <mergeCell ref="W38:Y38"/>
    <mergeCell ref="Z36:AB36"/>
    <mergeCell ref="AC36:AE36"/>
    <mergeCell ref="B37:C37"/>
    <mergeCell ref="D37:J37"/>
    <mergeCell ref="K37:L37"/>
    <mergeCell ref="N37:O37"/>
    <mergeCell ref="P37:V37"/>
    <mergeCell ref="W37:Y37"/>
    <mergeCell ref="B36:C36"/>
    <mergeCell ref="D36:J36"/>
    <mergeCell ref="K36:L36"/>
    <mergeCell ref="N36:O36"/>
    <mergeCell ref="P36:V36"/>
    <mergeCell ref="W36:Y36"/>
    <mergeCell ref="AC34:AE34"/>
    <mergeCell ref="B35:C35"/>
    <mergeCell ref="D35:J35"/>
    <mergeCell ref="K35:L35"/>
    <mergeCell ref="N35:O35"/>
    <mergeCell ref="P35:V35"/>
    <mergeCell ref="W35:Y35"/>
    <mergeCell ref="Z35:AB35"/>
    <mergeCell ref="AC35:AE35"/>
    <mergeCell ref="W33:Y33"/>
    <mergeCell ref="Z33:AB33"/>
    <mergeCell ref="AC33:AE33"/>
    <mergeCell ref="Z34:AB34"/>
    <mergeCell ref="B34:C34"/>
    <mergeCell ref="D34:J34"/>
    <mergeCell ref="K34:L34"/>
    <mergeCell ref="N34:O34"/>
    <mergeCell ref="P34:V34"/>
    <mergeCell ref="W34:Y34"/>
    <mergeCell ref="Z31:AB32"/>
    <mergeCell ref="AC31:AE32"/>
    <mergeCell ref="D32:J32"/>
    <mergeCell ref="K32:O32"/>
    <mergeCell ref="P32:V32"/>
    <mergeCell ref="B33:C33"/>
    <mergeCell ref="D33:J33"/>
    <mergeCell ref="K33:L33"/>
    <mergeCell ref="N33:O33"/>
    <mergeCell ref="P33:V33"/>
    <mergeCell ref="B29:C29"/>
    <mergeCell ref="D29:J29"/>
    <mergeCell ref="A31:A32"/>
    <mergeCell ref="B31:C32"/>
    <mergeCell ref="D31:V31"/>
    <mergeCell ref="W31:Y32"/>
    <mergeCell ref="A30:D30"/>
    <mergeCell ref="F30:G30"/>
    <mergeCell ref="I30:J30"/>
    <mergeCell ref="L30:N30"/>
    <mergeCell ref="O30:W30"/>
    <mergeCell ref="AA30:AE30"/>
    <mergeCell ref="K29:L29"/>
    <mergeCell ref="N29:O29"/>
    <mergeCell ref="P29:V29"/>
    <mergeCell ref="W29:Y29"/>
    <mergeCell ref="Z27:AB27"/>
    <mergeCell ref="AC27:AE27"/>
    <mergeCell ref="Z28:AB28"/>
    <mergeCell ref="AC28:AE28"/>
    <mergeCell ref="Z29:AB29"/>
    <mergeCell ref="AC29:AE29"/>
    <mergeCell ref="B28:C28"/>
    <mergeCell ref="D28:J28"/>
    <mergeCell ref="K28:L28"/>
    <mergeCell ref="N28:O28"/>
    <mergeCell ref="P28:V28"/>
    <mergeCell ref="W28:Y28"/>
    <mergeCell ref="B27:C27"/>
    <mergeCell ref="D27:J27"/>
    <mergeCell ref="K27:L27"/>
    <mergeCell ref="N27:O27"/>
    <mergeCell ref="P27:V27"/>
    <mergeCell ref="W27:Y27"/>
    <mergeCell ref="Z25:AB25"/>
    <mergeCell ref="AC25:AE25"/>
    <mergeCell ref="B26:C26"/>
    <mergeCell ref="D26:J26"/>
    <mergeCell ref="K26:L26"/>
    <mergeCell ref="N26:O26"/>
    <mergeCell ref="P26:V26"/>
    <mergeCell ref="W26:Y26"/>
    <mergeCell ref="Z26:AB26"/>
    <mergeCell ref="AC26:AE26"/>
    <mergeCell ref="B25:C25"/>
    <mergeCell ref="D25:J25"/>
    <mergeCell ref="K25:L25"/>
    <mergeCell ref="N25:O25"/>
    <mergeCell ref="P25:V25"/>
    <mergeCell ref="W25:Y25"/>
    <mergeCell ref="Z23:AB23"/>
    <mergeCell ref="AC23:AE23"/>
    <mergeCell ref="B24:C24"/>
    <mergeCell ref="D24:J24"/>
    <mergeCell ref="K24:L24"/>
    <mergeCell ref="N24:O24"/>
    <mergeCell ref="P24:V24"/>
    <mergeCell ref="W24:Y24"/>
    <mergeCell ref="Z24:AB24"/>
    <mergeCell ref="AC24:AE24"/>
    <mergeCell ref="B23:C23"/>
    <mergeCell ref="D23:J23"/>
    <mergeCell ref="K23:L23"/>
    <mergeCell ref="N23:O23"/>
    <mergeCell ref="P23:V23"/>
    <mergeCell ref="W23:Y23"/>
    <mergeCell ref="A21:A22"/>
    <mergeCell ref="B21:C22"/>
    <mergeCell ref="D21:V21"/>
    <mergeCell ref="W21:Y22"/>
    <mergeCell ref="Z21:AB22"/>
    <mergeCell ref="AC21:AE22"/>
    <mergeCell ref="D22:J22"/>
    <mergeCell ref="K22:O22"/>
    <mergeCell ref="P22:V22"/>
    <mergeCell ref="A20:D20"/>
    <mergeCell ref="F20:G20"/>
    <mergeCell ref="I20:J20"/>
    <mergeCell ref="M20:N20"/>
    <mergeCell ref="O20:W20"/>
    <mergeCell ref="AA20:AE20"/>
    <mergeCell ref="AA17:AA18"/>
    <mergeCell ref="AB17:AB18"/>
    <mergeCell ref="AC17:AC18"/>
    <mergeCell ref="AD17:AD18"/>
    <mergeCell ref="AE17:AE18"/>
    <mergeCell ref="AF17:AF18"/>
    <mergeCell ref="O17:Q17"/>
    <mergeCell ref="R17:T17"/>
    <mergeCell ref="U17:W18"/>
    <mergeCell ref="X17:X18"/>
    <mergeCell ref="Y17:Y18"/>
    <mergeCell ref="Z17:Z18"/>
    <mergeCell ref="A17:A18"/>
    <mergeCell ref="B17:B18"/>
    <mergeCell ref="C17:E17"/>
    <mergeCell ref="F17:H17"/>
    <mergeCell ref="I17:K17"/>
    <mergeCell ref="L17:N17"/>
    <mergeCell ref="AA15:AA16"/>
    <mergeCell ref="AB15:AB16"/>
    <mergeCell ref="AC15:AC16"/>
    <mergeCell ref="AD15:AD16"/>
    <mergeCell ref="AE15:AE16"/>
    <mergeCell ref="AF15:AF16"/>
    <mergeCell ref="O15:Q15"/>
    <mergeCell ref="R15:T16"/>
    <mergeCell ref="U15:W15"/>
    <mergeCell ref="X15:X16"/>
    <mergeCell ref="Y15:Y16"/>
    <mergeCell ref="Z15:Z16"/>
    <mergeCell ref="A15:A16"/>
    <mergeCell ref="B15:B16"/>
    <mergeCell ref="C15:E15"/>
    <mergeCell ref="F15:H15"/>
    <mergeCell ref="I15:K15"/>
    <mergeCell ref="L15:N15"/>
    <mergeCell ref="AA13:AA14"/>
    <mergeCell ref="AB13:AB14"/>
    <mergeCell ref="AC13:AC14"/>
    <mergeCell ref="AD13:AD14"/>
    <mergeCell ref="AE13:AE14"/>
    <mergeCell ref="AF13:AF14"/>
    <mergeCell ref="O13:Q14"/>
    <mergeCell ref="R13:T13"/>
    <mergeCell ref="U13:W13"/>
    <mergeCell ref="X13:X14"/>
    <mergeCell ref="Y13:Y14"/>
    <mergeCell ref="Z13:Z14"/>
    <mergeCell ref="A13:A14"/>
    <mergeCell ref="B13:B14"/>
    <mergeCell ref="C13:E13"/>
    <mergeCell ref="F13:H13"/>
    <mergeCell ref="I13:K13"/>
    <mergeCell ref="L13:N13"/>
    <mergeCell ref="AA11:AA12"/>
    <mergeCell ref="AB11:AB12"/>
    <mergeCell ref="AC11:AC12"/>
    <mergeCell ref="AD11:AD12"/>
    <mergeCell ref="AE11:AE12"/>
    <mergeCell ref="AF11:AF12"/>
    <mergeCell ref="O11:Q11"/>
    <mergeCell ref="R11:T11"/>
    <mergeCell ref="U11:W11"/>
    <mergeCell ref="X11:X12"/>
    <mergeCell ref="Y11:Y12"/>
    <mergeCell ref="Z11:Z12"/>
    <mergeCell ref="A11:A12"/>
    <mergeCell ref="B11:B12"/>
    <mergeCell ref="C11:E11"/>
    <mergeCell ref="F11:H11"/>
    <mergeCell ref="I11:K11"/>
    <mergeCell ref="L11:N12"/>
    <mergeCell ref="AA9:AA10"/>
    <mergeCell ref="AB9:AB10"/>
    <mergeCell ref="AC9:AC10"/>
    <mergeCell ref="AD9:AD10"/>
    <mergeCell ref="AE9:AE10"/>
    <mergeCell ref="AF9:AF10"/>
    <mergeCell ref="O9:Q9"/>
    <mergeCell ref="R9:T9"/>
    <mergeCell ref="U9:W9"/>
    <mergeCell ref="X9:X10"/>
    <mergeCell ref="Y9:Y10"/>
    <mergeCell ref="Z9:Z10"/>
    <mergeCell ref="A9:A10"/>
    <mergeCell ref="B9:B10"/>
    <mergeCell ref="C9:E9"/>
    <mergeCell ref="F9:H9"/>
    <mergeCell ref="I9:K10"/>
    <mergeCell ref="L9:N9"/>
    <mergeCell ref="AA7:AA8"/>
    <mergeCell ref="AB7:AB8"/>
    <mergeCell ref="AC7:AC8"/>
    <mergeCell ref="AD7:AD8"/>
    <mergeCell ref="AE7:AE8"/>
    <mergeCell ref="AF7:AF8"/>
    <mergeCell ref="O7:Q7"/>
    <mergeCell ref="R7:T7"/>
    <mergeCell ref="U7:W7"/>
    <mergeCell ref="X7:X8"/>
    <mergeCell ref="Y7:Y8"/>
    <mergeCell ref="Z7:Z8"/>
    <mergeCell ref="AC5:AC6"/>
    <mergeCell ref="AD5:AD6"/>
    <mergeCell ref="AE5:AE6"/>
    <mergeCell ref="AF5:AF6"/>
    <mergeCell ref="A7:A8"/>
    <mergeCell ref="B7:B8"/>
    <mergeCell ref="C7:E7"/>
    <mergeCell ref="F7:H8"/>
    <mergeCell ref="I7:K7"/>
    <mergeCell ref="L7:N7"/>
    <mergeCell ref="U5:W5"/>
    <mergeCell ref="X5:X6"/>
    <mergeCell ref="Y5:Y6"/>
    <mergeCell ref="Z5:Z6"/>
    <mergeCell ref="AA5:AA6"/>
    <mergeCell ref="AB5:AB6"/>
    <mergeCell ref="R4:T4"/>
    <mergeCell ref="U4:W4"/>
    <mergeCell ref="A5:A6"/>
    <mergeCell ref="B5:B6"/>
    <mergeCell ref="C5:E6"/>
    <mergeCell ref="F5:H5"/>
    <mergeCell ref="I5:K5"/>
    <mergeCell ref="L5:N5"/>
    <mergeCell ref="O5:Q5"/>
    <mergeCell ref="R5:T5"/>
    <mergeCell ref="A3:D3"/>
    <mergeCell ref="S3:T3"/>
    <mergeCell ref="U3:X3"/>
    <mergeCell ref="Y3:Z3"/>
    <mergeCell ref="AA3:AE3"/>
    <mergeCell ref="C4:E4"/>
    <mergeCell ref="F4:H4"/>
    <mergeCell ref="I4:K4"/>
    <mergeCell ref="L4:N4"/>
    <mergeCell ref="O4:Q4"/>
    <mergeCell ref="A1:AE1"/>
    <mergeCell ref="L2:O2"/>
    <mergeCell ref="P2:T2"/>
    <mergeCell ref="U2:X2"/>
    <mergeCell ref="Y2:Z2"/>
    <mergeCell ref="AA2:AE2"/>
  </mergeCell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75"/>
  <sheetViews>
    <sheetView zoomScalePageLayoutView="0" workbookViewId="0" topLeftCell="A10">
      <selection activeCell="AJ61" sqref="AJ61"/>
    </sheetView>
  </sheetViews>
  <sheetFormatPr defaultColWidth="9.00390625" defaultRowHeight="13.5"/>
  <cols>
    <col min="1" max="33" width="2.625" style="0" customWidth="1"/>
    <col min="34" max="34" width="0.5" style="0" customWidth="1"/>
    <col min="35" max="35" width="2.00390625" style="0" customWidth="1"/>
  </cols>
  <sheetData>
    <row r="1" spans="1:32" ht="22.5" customHeight="1">
      <c r="A1" s="21" t="s">
        <v>26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</row>
    <row r="2" spans="1:32" ht="13.5" customHeight="1" thickBo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</row>
    <row r="3" spans="1:32" ht="13.5" customHeight="1" thickBot="1">
      <c r="A3" s="22"/>
      <c r="B3" s="22"/>
      <c r="C3" s="23"/>
      <c r="D3" s="23"/>
      <c r="E3" s="23"/>
      <c r="F3" s="23"/>
      <c r="G3" s="378" t="s">
        <v>27</v>
      </c>
      <c r="H3" s="379"/>
      <c r="I3" s="379"/>
      <c r="J3" s="378" t="s">
        <v>28</v>
      </c>
      <c r="K3" s="380"/>
      <c r="L3" s="378" t="s">
        <v>28</v>
      </c>
      <c r="M3" s="379"/>
      <c r="N3" s="380"/>
      <c r="O3" s="378" t="s">
        <v>29</v>
      </c>
      <c r="P3" s="379"/>
      <c r="Q3" s="379"/>
      <c r="R3" s="379"/>
      <c r="S3" s="379"/>
      <c r="T3" s="379"/>
      <c r="U3" s="379"/>
      <c r="V3" s="379"/>
      <c r="W3" s="379"/>
      <c r="X3" s="379"/>
      <c r="Y3" s="379"/>
      <c r="Z3" s="379"/>
      <c r="AA3" s="379"/>
      <c r="AB3" s="379"/>
      <c r="AC3" s="381"/>
      <c r="AD3" s="382"/>
      <c r="AE3" s="24"/>
      <c r="AF3" s="22"/>
    </row>
    <row r="4" spans="1:32" ht="14.25" thickBot="1">
      <c r="A4" s="22"/>
      <c r="B4" s="25"/>
      <c r="C4" s="26"/>
      <c r="D4" s="27"/>
      <c r="E4" s="27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386"/>
      <c r="AD4" s="386"/>
      <c r="AE4" s="386"/>
      <c r="AF4" s="22"/>
    </row>
    <row r="5" spans="1:32" ht="14.25" thickBot="1">
      <c r="A5" s="22"/>
      <c r="B5" s="25"/>
      <c r="C5" s="26"/>
      <c r="D5" s="27"/>
      <c r="E5" s="27"/>
      <c r="F5" s="374" t="s">
        <v>30</v>
      </c>
      <c r="G5" s="374"/>
      <c r="H5" s="348"/>
      <c r="I5" s="383" t="s">
        <v>31</v>
      </c>
      <c r="J5" s="384"/>
      <c r="K5" s="385"/>
      <c r="L5" s="30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28"/>
      <c r="AC5" s="363"/>
      <c r="AD5" s="363"/>
      <c r="AE5" s="353"/>
      <c r="AF5" s="22"/>
    </row>
    <row r="6" spans="1:32" ht="9.75" customHeight="1">
      <c r="A6" s="22"/>
      <c r="B6" s="22"/>
      <c r="C6" s="32"/>
      <c r="D6" s="28"/>
      <c r="E6" s="28"/>
      <c r="F6" s="377"/>
      <c r="G6" s="377"/>
      <c r="H6" s="377"/>
      <c r="I6" s="28"/>
      <c r="J6" s="28"/>
      <c r="K6" s="28"/>
      <c r="L6" s="28"/>
      <c r="M6" s="28"/>
      <c r="N6" s="33"/>
      <c r="O6" s="28"/>
      <c r="P6" s="28"/>
      <c r="Q6" s="28"/>
      <c r="R6" s="28"/>
      <c r="S6" s="28"/>
      <c r="T6" s="28"/>
      <c r="U6" s="28"/>
      <c r="V6" s="28"/>
      <c r="W6" s="28"/>
      <c r="X6" s="28"/>
      <c r="Y6" s="34"/>
      <c r="Z6" s="28"/>
      <c r="AA6" s="35"/>
      <c r="AB6" s="388"/>
      <c r="AC6" s="22"/>
      <c r="AD6" s="22"/>
      <c r="AE6" s="24"/>
      <c r="AF6" s="22"/>
    </row>
    <row r="7" spans="1:32" ht="9.75" customHeight="1">
      <c r="A7" s="22"/>
      <c r="B7" s="22"/>
      <c r="C7" s="32"/>
      <c r="D7" s="28"/>
      <c r="E7" s="28"/>
      <c r="F7" s="377"/>
      <c r="G7" s="377"/>
      <c r="H7" s="377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33"/>
      <c r="Z7" s="28"/>
      <c r="AA7" s="36"/>
      <c r="AB7" s="388"/>
      <c r="AC7" s="22"/>
      <c r="AD7" s="22"/>
      <c r="AE7" s="22"/>
      <c r="AF7" s="22"/>
    </row>
    <row r="8" spans="1:32" ht="9.75" customHeight="1">
      <c r="A8" s="22"/>
      <c r="B8" s="37"/>
      <c r="C8" s="38"/>
      <c r="D8" s="347"/>
      <c r="E8" s="347"/>
      <c r="F8" s="377"/>
      <c r="G8" s="377"/>
      <c r="H8" s="377"/>
      <c r="I8" s="28"/>
      <c r="J8" s="28"/>
      <c r="K8" s="374" t="s">
        <v>32</v>
      </c>
      <c r="L8" s="374"/>
      <c r="M8" s="374"/>
      <c r="N8" s="374"/>
      <c r="O8" s="374"/>
      <c r="P8" s="374"/>
      <c r="Q8" s="374"/>
      <c r="R8" s="374"/>
      <c r="S8" s="374"/>
      <c r="T8" s="374"/>
      <c r="U8" s="374"/>
      <c r="V8" s="374"/>
      <c r="W8" s="374"/>
      <c r="X8" s="374"/>
      <c r="Y8" s="33"/>
      <c r="Z8" s="28"/>
      <c r="AA8" s="36"/>
      <c r="AB8" s="388"/>
      <c r="AC8" s="22"/>
      <c r="AD8" s="22"/>
      <c r="AE8" s="22"/>
      <c r="AF8" s="22"/>
    </row>
    <row r="9" spans="1:32" ht="9.75" customHeight="1">
      <c r="A9" s="22"/>
      <c r="B9" s="37"/>
      <c r="C9" s="38"/>
      <c r="D9" s="347"/>
      <c r="E9" s="347"/>
      <c r="F9" s="377"/>
      <c r="G9" s="377"/>
      <c r="H9" s="377"/>
      <c r="I9" s="28"/>
      <c r="J9" s="28"/>
      <c r="K9" s="374"/>
      <c r="L9" s="374"/>
      <c r="M9" s="374"/>
      <c r="N9" s="374"/>
      <c r="O9" s="374"/>
      <c r="P9" s="374"/>
      <c r="Q9" s="374"/>
      <c r="R9" s="374"/>
      <c r="S9" s="374"/>
      <c r="T9" s="374"/>
      <c r="U9" s="374"/>
      <c r="V9" s="374"/>
      <c r="W9" s="374"/>
      <c r="X9" s="374"/>
      <c r="Y9" s="33"/>
      <c r="Z9" s="28"/>
      <c r="AA9" s="36"/>
      <c r="AB9" s="36"/>
      <c r="AC9" s="22"/>
      <c r="AD9" s="22"/>
      <c r="AE9" s="22"/>
      <c r="AF9" s="22"/>
    </row>
    <row r="10" spans="1:32" ht="9.75" customHeight="1">
      <c r="A10" s="22"/>
      <c r="B10" s="37"/>
      <c r="C10" s="38"/>
      <c r="D10" s="39"/>
      <c r="E10" s="387" t="s">
        <v>33</v>
      </c>
      <c r="F10" s="33"/>
      <c r="G10" s="28"/>
      <c r="H10" s="28"/>
      <c r="I10" s="28"/>
      <c r="J10" s="28"/>
      <c r="K10" s="374"/>
      <c r="L10" s="374"/>
      <c r="M10" s="374"/>
      <c r="N10" s="374"/>
      <c r="O10" s="374"/>
      <c r="P10" s="374"/>
      <c r="Q10" s="374"/>
      <c r="R10" s="374"/>
      <c r="S10" s="374"/>
      <c r="T10" s="374"/>
      <c r="U10" s="374"/>
      <c r="V10" s="374"/>
      <c r="W10" s="374"/>
      <c r="X10" s="374"/>
      <c r="Y10" s="33"/>
      <c r="Z10" s="28"/>
      <c r="AA10" s="36"/>
      <c r="AB10" s="36"/>
      <c r="AC10" s="22"/>
      <c r="AD10" s="22"/>
      <c r="AE10" s="22"/>
      <c r="AF10" s="22"/>
    </row>
    <row r="11" spans="1:32" ht="9.75" customHeight="1" thickBot="1">
      <c r="A11" s="22"/>
      <c r="B11" s="37"/>
      <c r="C11" s="38"/>
      <c r="D11" s="39"/>
      <c r="E11" s="387"/>
      <c r="F11" s="30"/>
      <c r="G11" s="31"/>
      <c r="H11" s="31"/>
      <c r="I11" s="28"/>
      <c r="J11" s="31"/>
      <c r="K11" s="31"/>
      <c r="L11" s="31"/>
      <c r="M11" s="31"/>
      <c r="N11" s="40"/>
      <c r="O11" s="40"/>
      <c r="P11" s="40"/>
      <c r="Q11" s="40"/>
      <c r="R11" s="40"/>
      <c r="S11" s="40"/>
      <c r="T11" s="40"/>
      <c r="U11" s="31"/>
      <c r="V11" s="31"/>
      <c r="W11" s="31"/>
      <c r="X11" s="31"/>
      <c r="Y11" s="31"/>
      <c r="Z11" s="31"/>
      <c r="AA11" s="41"/>
      <c r="AB11" s="28"/>
      <c r="AC11" s="42"/>
      <c r="AD11" s="23"/>
      <c r="AE11" s="22"/>
      <c r="AF11" s="22"/>
    </row>
    <row r="12" spans="1:32" ht="10.5" customHeight="1" thickBot="1">
      <c r="A12" s="22"/>
      <c r="B12" s="43"/>
      <c r="C12" s="38"/>
      <c r="D12" s="39"/>
      <c r="E12" s="387"/>
      <c r="F12" s="44"/>
      <c r="G12" s="28"/>
      <c r="H12" s="34"/>
      <c r="I12" s="28"/>
      <c r="J12" s="34"/>
      <c r="K12" s="45"/>
      <c r="L12" s="45"/>
      <c r="M12" s="45"/>
      <c r="N12" s="45"/>
      <c r="O12" s="45"/>
      <c r="P12" s="34"/>
      <c r="Q12" s="34"/>
      <c r="R12" s="46"/>
      <c r="S12" s="46"/>
      <c r="T12" s="46"/>
      <c r="U12" s="45"/>
      <c r="V12" s="45"/>
      <c r="W12" s="34"/>
      <c r="X12" s="35"/>
      <c r="Y12" s="34"/>
      <c r="Z12" s="45"/>
      <c r="AA12" s="31"/>
      <c r="AB12" s="31"/>
      <c r="AC12" s="47"/>
      <c r="AD12" s="23"/>
      <c r="AE12" s="22"/>
      <c r="AF12" s="22"/>
    </row>
    <row r="13" spans="1:32" ht="10.5" customHeight="1" thickBot="1">
      <c r="A13" s="22"/>
      <c r="B13" s="48"/>
      <c r="C13" s="32"/>
      <c r="D13" s="33"/>
      <c r="E13" s="36"/>
      <c r="F13" s="49"/>
      <c r="G13" s="32"/>
      <c r="H13" s="24"/>
      <c r="I13" s="22"/>
      <c r="J13" s="48"/>
      <c r="K13" s="50"/>
      <c r="L13" s="51"/>
      <c r="M13" s="51"/>
      <c r="N13" s="51"/>
      <c r="O13" s="52"/>
      <c r="P13" s="53"/>
      <c r="Q13" s="54"/>
      <c r="R13" s="22"/>
      <c r="S13" s="55"/>
      <c r="T13" s="22"/>
      <c r="U13" s="22"/>
      <c r="V13" s="56"/>
      <c r="W13" s="24"/>
      <c r="X13" s="48"/>
      <c r="Y13" s="367" t="s">
        <v>34</v>
      </c>
      <c r="Z13" s="22"/>
      <c r="AA13" s="22"/>
      <c r="AB13" s="22"/>
      <c r="AC13" s="22"/>
      <c r="AD13" s="22"/>
      <c r="AE13" s="22"/>
      <c r="AF13" s="22"/>
    </row>
    <row r="14" spans="1:32" ht="10.5" customHeight="1">
      <c r="A14" s="22"/>
      <c r="B14" s="48"/>
      <c r="C14" s="32"/>
      <c r="D14" s="33"/>
      <c r="E14" s="33"/>
      <c r="F14" s="35"/>
      <c r="G14" s="25"/>
      <c r="H14" s="358" t="s">
        <v>35</v>
      </c>
      <c r="I14" s="22"/>
      <c r="J14" s="48"/>
      <c r="K14" s="57"/>
      <c r="L14" s="58"/>
      <c r="M14" s="58"/>
      <c r="N14" s="58"/>
      <c r="O14" s="59"/>
      <c r="P14" s="53"/>
      <c r="Q14" s="59"/>
      <c r="R14" s="22"/>
      <c r="S14" s="24"/>
      <c r="T14" s="22"/>
      <c r="U14" s="22"/>
      <c r="V14" s="48"/>
      <c r="W14" s="24"/>
      <c r="X14" s="375" t="s">
        <v>36</v>
      </c>
      <c r="Y14" s="367"/>
      <c r="Z14" s="22"/>
      <c r="AA14" s="24"/>
      <c r="AB14" s="22"/>
      <c r="AC14" s="24"/>
      <c r="AD14" s="24"/>
      <c r="AE14" s="22"/>
      <c r="AF14" s="22"/>
    </row>
    <row r="15" spans="1:32" ht="10.5" customHeight="1" thickBot="1">
      <c r="A15" s="22"/>
      <c r="B15" s="48"/>
      <c r="C15" s="32"/>
      <c r="D15" s="347"/>
      <c r="E15" s="347"/>
      <c r="F15" s="36"/>
      <c r="G15" s="25"/>
      <c r="H15" s="359"/>
      <c r="I15" s="25"/>
      <c r="J15" s="48"/>
      <c r="K15" s="57"/>
      <c r="L15" s="352" t="s">
        <v>37</v>
      </c>
      <c r="M15" s="352"/>
      <c r="N15" s="352"/>
      <c r="O15" s="59"/>
      <c r="P15" s="53"/>
      <c r="Q15" s="60"/>
      <c r="R15" s="22"/>
      <c r="S15" s="22"/>
      <c r="T15" s="22"/>
      <c r="U15" s="22"/>
      <c r="V15" s="24"/>
      <c r="W15" s="24"/>
      <c r="X15" s="376"/>
      <c r="Y15" s="367"/>
      <c r="Z15" s="32"/>
      <c r="AA15" s="24"/>
      <c r="AB15" s="24"/>
      <c r="AC15" s="24"/>
      <c r="AD15" s="24"/>
      <c r="AE15" s="22"/>
      <c r="AF15" s="22"/>
    </row>
    <row r="16" spans="1:32" ht="10.5" customHeight="1" thickBot="1">
      <c r="A16" s="22"/>
      <c r="B16" s="48"/>
      <c r="C16" s="32"/>
      <c r="D16" s="347"/>
      <c r="E16" s="347"/>
      <c r="F16" s="28"/>
      <c r="G16" s="61"/>
      <c r="H16" s="62"/>
      <c r="I16" s="24"/>
      <c r="J16" s="48"/>
      <c r="K16" s="63"/>
      <c r="L16" s="58"/>
      <c r="M16" s="58"/>
      <c r="N16" s="64" t="s">
        <v>38</v>
      </c>
      <c r="O16" s="65" t="s">
        <v>39</v>
      </c>
      <c r="P16" s="22"/>
      <c r="Q16" s="22"/>
      <c r="R16" s="353" t="s">
        <v>40</v>
      </c>
      <c r="S16" s="353"/>
      <c r="T16" s="353"/>
      <c r="U16" s="353"/>
      <c r="V16" s="22"/>
      <c r="W16" s="66"/>
      <c r="X16" s="67"/>
      <c r="Y16" s="367"/>
      <c r="Z16" s="32"/>
      <c r="AA16" s="24"/>
      <c r="AB16" s="24"/>
      <c r="AC16" s="24"/>
      <c r="AD16" s="24"/>
      <c r="AE16" s="22"/>
      <c r="AF16" s="22"/>
    </row>
    <row r="17" spans="1:32" ht="10.5" customHeight="1" thickBot="1">
      <c r="A17" s="22"/>
      <c r="B17" s="48"/>
      <c r="C17" s="68"/>
      <c r="D17" s="68"/>
      <c r="E17" s="69"/>
      <c r="F17" s="69"/>
      <c r="G17" s="354" t="s">
        <v>41</v>
      </c>
      <c r="H17" s="32"/>
      <c r="I17" s="22"/>
      <c r="J17" s="48"/>
      <c r="K17" s="356" t="s">
        <v>42</v>
      </c>
      <c r="L17" s="64" t="s">
        <v>43</v>
      </c>
      <c r="M17" s="64" t="s">
        <v>43</v>
      </c>
      <c r="N17" s="64" t="s">
        <v>44</v>
      </c>
      <c r="O17" s="42"/>
      <c r="P17" s="23"/>
      <c r="Q17" s="23"/>
      <c r="R17" s="353"/>
      <c r="S17" s="353"/>
      <c r="T17" s="353"/>
      <c r="U17" s="353"/>
      <c r="V17" s="23"/>
      <c r="W17" s="70"/>
      <c r="X17" s="70"/>
      <c r="Y17" s="367"/>
      <c r="Z17" s="32"/>
      <c r="AA17" s="24"/>
      <c r="AB17" s="24"/>
      <c r="AC17" s="353"/>
      <c r="AD17" s="353"/>
      <c r="AE17" s="22"/>
      <c r="AF17" s="22"/>
    </row>
    <row r="18" spans="1:32" ht="10.5" customHeight="1" thickBot="1">
      <c r="A18" s="22"/>
      <c r="B18" s="48"/>
      <c r="C18" s="360" t="s">
        <v>45</v>
      </c>
      <c r="D18" s="360"/>
      <c r="E18" s="360"/>
      <c r="F18" s="69"/>
      <c r="G18" s="354"/>
      <c r="H18" s="32"/>
      <c r="I18" s="22"/>
      <c r="J18" s="48"/>
      <c r="K18" s="357"/>
      <c r="L18" s="71"/>
      <c r="M18" s="71"/>
      <c r="N18" s="72"/>
      <c r="O18" s="51"/>
      <c r="P18" s="51"/>
      <c r="Q18" s="72"/>
      <c r="R18" s="72"/>
      <c r="S18" s="72"/>
      <c r="T18" s="52"/>
      <c r="U18" s="53"/>
      <c r="V18" s="72"/>
      <c r="W18" s="73"/>
      <c r="X18" s="74"/>
      <c r="Y18" s="367"/>
      <c r="Z18" s="32"/>
      <c r="AA18" s="24"/>
      <c r="AB18" s="24"/>
      <c r="AC18" s="24"/>
      <c r="AD18" s="24"/>
      <c r="AE18" s="22"/>
      <c r="AF18" s="22"/>
    </row>
    <row r="19" spans="1:32" ht="10.5" customHeight="1">
      <c r="A19" s="22"/>
      <c r="B19" s="48"/>
      <c r="C19" s="360"/>
      <c r="D19" s="360"/>
      <c r="E19" s="360"/>
      <c r="F19" s="69"/>
      <c r="G19" s="354"/>
      <c r="H19" s="32"/>
      <c r="I19" s="22"/>
      <c r="J19" s="22"/>
      <c r="K19" s="22"/>
      <c r="L19" s="55"/>
      <c r="M19" s="56"/>
      <c r="N19" s="58"/>
      <c r="O19" s="58"/>
      <c r="P19" s="58"/>
      <c r="Q19" s="58"/>
      <c r="R19" s="58"/>
      <c r="S19" s="58"/>
      <c r="T19" s="59"/>
      <c r="U19" s="53"/>
      <c r="V19" s="75"/>
      <c r="W19" s="76"/>
      <c r="X19" s="77"/>
      <c r="Y19" s="367"/>
      <c r="Z19" s="32"/>
      <c r="AA19" s="24"/>
      <c r="AB19" s="24"/>
      <c r="AC19" s="24"/>
      <c r="AD19" s="24"/>
      <c r="AE19" s="22"/>
      <c r="AF19" s="22"/>
    </row>
    <row r="20" spans="1:32" ht="10.5" customHeight="1" thickBot="1">
      <c r="A20" s="22"/>
      <c r="B20" s="48"/>
      <c r="C20" s="360"/>
      <c r="D20" s="360"/>
      <c r="E20" s="360"/>
      <c r="F20" s="78"/>
      <c r="G20" s="355"/>
      <c r="H20" s="32"/>
      <c r="I20" s="22"/>
      <c r="J20" s="22"/>
      <c r="K20" s="22"/>
      <c r="L20" s="24"/>
      <c r="M20" s="48"/>
      <c r="N20" s="72"/>
      <c r="O20" s="72"/>
      <c r="P20" s="72"/>
      <c r="Q20" s="58"/>
      <c r="R20" s="58"/>
      <c r="S20" s="58"/>
      <c r="T20" s="59"/>
      <c r="U20" s="53"/>
      <c r="V20" s="79"/>
      <c r="W20" s="24"/>
      <c r="X20" s="48"/>
      <c r="Y20" s="367"/>
      <c r="Z20" s="61"/>
      <c r="AA20" s="80"/>
      <c r="AB20" s="25"/>
      <c r="AC20" s="24"/>
      <c r="AD20" s="24"/>
      <c r="AE20" s="22"/>
      <c r="AF20" s="22"/>
    </row>
    <row r="21" spans="1:32" ht="10.5" customHeight="1">
      <c r="A21" s="22"/>
      <c r="B21" s="48"/>
      <c r="C21" s="360"/>
      <c r="D21" s="360"/>
      <c r="E21" s="360"/>
      <c r="F21" s="368" t="s">
        <v>46</v>
      </c>
      <c r="G21" s="369"/>
      <c r="H21" s="81"/>
      <c r="I21" s="82"/>
      <c r="J21" s="22"/>
      <c r="K21" s="22"/>
      <c r="L21" s="24"/>
      <c r="M21" s="48"/>
      <c r="N21" s="72"/>
      <c r="O21" s="72"/>
      <c r="P21" s="352" t="s">
        <v>37</v>
      </c>
      <c r="Q21" s="352"/>
      <c r="R21" s="352"/>
      <c r="S21" s="58"/>
      <c r="T21" s="59"/>
      <c r="U21" s="32"/>
      <c r="V21" s="24"/>
      <c r="W21" s="24"/>
      <c r="X21" s="48"/>
      <c r="Y21" s="367"/>
      <c r="Z21" s="25"/>
      <c r="AA21" s="83"/>
      <c r="AB21" s="25"/>
      <c r="AC21" s="24"/>
      <c r="AD21" s="22"/>
      <c r="AE21" s="22"/>
      <c r="AF21" s="22"/>
    </row>
    <row r="22" spans="1:32" ht="10.5" customHeight="1" thickBot="1">
      <c r="A22" s="22"/>
      <c r="B22" s="48"/>
      <c r="C22" s="360"/>
      <c r="D22" s="360"/>
      <c r="E22" s="360"/>
      <c r="F22" s="370"/>
      <c r="G22" s="371"/>
      <c r="H22" s="81"/>
      <c r="I22" s="84"/>
      <c r="J22" s="22"/>
      <c r="K22" s="22"/>
      <c r="L22" s="24"/>
      <c r="M22" s="48"/>
      <c r="N22" s="72"/>
      <c r="O22" s="72"/>
      <c r="P22" s="352"/>
      <c r="Q22" s="352"/>
      <c r="R22" s="352"/>
      <c r="S22" s="72"/>
      <c r="T22" s="59"/>
      <c r="U22" s="22"/>
      <c r="V22" s="23"/>
      <c r="W22" s="23"/>
      <c r="X22" s="85"/>
      <c r="Y22" s="367"/>
      <c r="Z22" s="25"/>
      <c r="AA22" s="83"/>
      <c r="AB22" s="25"/>
      <c r="AC22" s="24"/>
      <c r="AD22" s="24"/>
      <c r="AE22" s="22"/>
      <c r="AF22" s="22"/>
    </row>
    <row r="23" spans="1:32" ht="10.5" customHeight="1" thickBot="1">
      <c r="A23" s="22"/>
      <c r="B23" s="48"/>
      <c r="C23" s="360"/>
      <c r="D23" s="360"/>
      <c r="E23" s="360"/>
      <c r="F23" s="372"/>
      <c r="G23" s="373"/>
      <c r="H23" s="86"/>
      <c r="I23" s="87"/>
      <c r="J23" s="24"/>
      <c r="K23" s="22"/>
      <c r="L23" s="24"/>
      <c r="M23" s="48"/>
      <c r="N23" s="72"/>
      <c r="O23" s="72"/>
      <c r="P23" s="72"/>
      <c r="Q23" s="72"/>
      <c r="R23" s="58"/>
      <c r="S23" s="72"/>
      <c r="T23" s="59"/>
      <c r="U23" s="88"/>
      <c r="V23" s="72"/>
      <c r="W23" s="72"/>
      <c r="X23" s="52"/>
      <c r="Y23" s="367"/>
      <c r="Z23" s="89"/>
      <c r="AA23" s="90"/>
      <c r="AB23" s="25"/>
      <c r="AC23" s="24"/>
      <c r="AD23" s="24"/>
      <c r="AE23" s="22"/>
      <c r="AF23" s="22"/>
    </row>
    <row r="24" spans="1:32" ht="10.5" customHeight="1">
      <c r="A24" s="22"/>
      <c r="B24" s="48"/>
      <c r="C24" s="360"/>
      <c r="D24" s="360"/>
      <c r="E24" s="360"/>
      <c r="F24" s="72"/>
      <c r="G24" s="72"/>
      <c r="H24" s="72"/>
      <c r="I24" s="22"/>
      <c r="J24" s="32"/>
      <c r="K24" s="22"/>
      <c r="L24" s="24"/>
      <c r="M24" s="48"/>
      <c r="N24" s="72"/>
      <c r="O24" s="72"/>
      <c r="P24" s="72"/>
      <c r="Q24" s="72"/>
      <c r="R24" s="58"/>
      <c r="S24" s="72"/>
      <c r="T24" s="72"/>
      <c r="U24" s="72"/>
      <c r="V24" s="72"/>
      <c r="W24" s="72"/>
      <c r="X24" s="59"/>
      <c r="Y24" s="367"/>
      <c r="Z24" s="32"/>
      <c r="AA24" s="24"/>
      <c r="AB24" s="24"/>
      <c r="AC24" s="24"/>
      <c r="AD24" s="24"/>
      <c r="AE24" s="22"/>
      <c r="AF24" s="22"/>
    </row>
    <row r="25" spans="1:32" ht="10.5" customHeight="1" thickBot="1">
      <c r="A25" s="22"/>
      <c r="B25" s="48"/>
      <c r="C25" s="360"/>
      <c r="D25" s="360"/>
      <c r="E25" s="360"/>
      <c r="F25" s="72"/>
      <c r="G25" s="72"/>
      <c r="H25" s="72"/>
      <c r="I25" s="22"/>
      <c r="J25" s="42"/>
      <c r="K25" s="23"/>
      <c r="L25" s="23"/>
      <c r="M25" s="85"/>
      <c r="N25" s="72"/>
      <c r="O25" s="72"/>
      <c r="P25" s="72"/>
      <c r="Q25" s="72"/>
      <c r="R25" s="58"/>
      <c r="S25" s="72"/>
      <c r="T25" s="72"/>
      <c r="U25" s="72"/>
      <c r="V25" s="72"/>
      <c r="W25" s="72"/>
      <c r="X25" s="59"/>
      <c r="Y25" s="367"/>
      <c r="Z25" s="32"/>
      <c r="AA25" s="24"/>
      <c r="AB25" s="24"/>
      <c r="AC25" s="24"/>
      <c r="AD25" s="24"/>
      <c r="AE25" s="22"/>
      <c r="AF25" s="22"/>
    </row>
    <row r="26" spans="1:32" ht="6" customHeight="1">
      <c r="A26" s="22"/>
      <c r="B26" s="48"/>
      <c r="C26" s="360"/>
      <c r="D26" s="360"/>
      <c r="E26" s="360"/>
      <c r="F26" s="366" t="s">
        <v>37</v>
      </c>
      <c r="G26" s="366"/>
      <c r="H26" s="366"/>
      <c r="I26" s="22"/>
      <c r="J26" s="35"/>
      <c r="K26" s="400" t="s">
        <v>47</v>
      </c>
      <c r="L26" s="382"/>
      <c r="M26" s="58"/>
      <c r="N26" s="72"/>
      <c r="O26" s="72"/>
      <c r="P26" s="72"/>
      <c r="Q26" s="72"/>
      <c r="R26" s="58"/>
      <c r="S26" s="72"/>
      <c r="T26" s="72"/>
      <c r="U26" s="72"/>
      <c r="V26" s="58"/>
      <c r="W26" s="58"/>
      <c r="X26" s="59"/>
      <c r="Y26" s="367"/>
      <c r="Z26" s="32"/>
      <c r="AA26" s="24"/>
      <c r="AB26" s="24"/>
      <c r="AC26" s="24"/>
      <c r="AD26" s="24"/>
      <c r="AE26" s="22"/>
      <c r="AF26" s="22"/>
    </row>
    <row r="27" spans="1:32" ht="6" customHeight="1" thickBot="1">
      <c r="A27" s="22"/>
      <c r="B27" s="48"/>
      <c r="C27" s="360"/>
      <c r="D27" s="360"/>
      <c r="E27" s="360"/>
      <c r="F27" s="366"/>
      <c r="G27" s="366"/>
      <c r="H27" s="366"/>
      <c r="I27" s="22"/>
      <c r="J27" s="36"/>
      <c r="K27" s="401"/>
      <c r="L27" s="402"/>
      <c r="M27" s="58"/>
      <c r="N27" s="72"/>
      <c r="O27" s="72"/>
      <c r="P27" s="72"/>
      <c r="Q27" s="72"/>
      <c r="R27" s="58"/>
      <c r="S27" s="72"/>
      <c r="T27" s="72"/>
      <c r="U27" s="72"/>
      <c r="V27" s="72"/>
      <c r="W27" s="72"/>
      <c r="X27" s="59"/>
      <c r="Y27" s="367"/>
      <c r="Z27" s="32"/>
      <c r="AA27" s="24"/>
      <c r="AB27" s="24"/>
      <c r="AC27" s="24"/>
      <c r="AD27" s="24"/>
      <c r="AE27" s="22"/>
      <c r="AF27" s="22"/>
    </row>
    <row r="28" spans="1:32" ht="6" customHeight="1" thickBot="1">
      <c r="A28" s="22"/>
      <c r="B28" s="48"/>
      <c r="C28" s="360"/>
      <c r="D28" s="360"/>
      <c r="E28" s="360"/>
      <c r="F28" s="72"/>
      <c r="G28" s="72"/>
      <c r="H28" s="72"/>
      <c r="I28" s="22"/>
      <c r="J28" s="36"/>
      <c r="K28" s="91"/>
      <c r="L28" s="92"/>
      <c r="M28" s="58"/>
      <c r="N28" s="72"/>
      <c r="O28" s="72"/>
      <c r="P28" s="72"/>
      <c r="Q28" s="72"/>
      <c r="R28" s="58"/>
      <c r="S28" s="72"/>
      <c r="T28" s="72"/>
      <c r="U28" s="72"/>
      <c r="V28" s="72"/>
      <c r="W28" s="72"/>
      <c r="X28" s="59"/>
      <c r="Y28" s="367"/>
      <c r="Z28" s="32"/>
      <c r="AA28" s="24"/>
      <c r="AB28" s="24"/>
      <c r="AC28" s="24"/>
      <c r="AD28" s="24"/>
      <c r="AE28" s="22"/>
      <c r="AF28" s="22"/>
    </row>
    <row r="29" spans="1:32" ht="6" customHeight="1" thickBot="1">
      <c r="A29" s="22"/>
      <c r="B29" s="48"/>
      <c r="C29" s="360"/>
      <c r="D29" s="360"/>
      <c r="E29" s="360"/>
      <c r="F29" s="72"/>
      <c r="G29" s="72"/>
      <c r="H29" s="72"/>
      <c r="I29" s="22"/>
      <c r="J29" s="36"/>
      <c r="K29" s="91"/>
      <c r="L29" s="92"/>
      <c r="M29" s="72"/>
      <c r="N29" s="72"/>
      <c r="O29" s="72"/>
      <c r="P29" s="72"/>
      <c r="Q29" s="72"/>
      <c r="R29" s="58"/>
      <c r="S29" s="72"/>
      <c r="T29" s="72"/>
      <c r="U29" s="72"/>
      <c r="V29" s="72"/>
      <c r="W29" s="72"/>
      <c r="X29" s="59"/>
      <c r="Y29" s="367"/>
      <c r="Z29" s="42"/>
      <c r="AA29" s="23"/>
      <c r="AB29" s="24"/>
      <c r="AC29" s="24"/>
      <c r="AD29" s="24"/>
      <c r="AE29" s="22"/>
      <c r="AF29" s="22"/>
    </row>
    <row r="30" spans="1:32" ht="6" customHeight="1" thickBot="1">
      <c r="A30" s="22"/>
      <c r="B30" s="48"/>
      <c r="C30" s="360"/>
      <c r="D30" s="360"/>
      <c r="E30" s="360"/>
      <c r="F30" s="72"/>
      <c r="G30" s="72"/>
      <c r="H30" s="72"/>
      <c r="I30" s="22"/>
      <c r="J30" s="36"/>
      <c r="K30" s="91"/>
      <c r="L30" s="92"/>
      <c r="M30" s="93"/>
      <c r="N30" s="71"/>
      <c r="O30" s="71"/>
      <c r="P30" s="71"/>
      <c r="Q30" s="71"/>
      <c r="R30" s="71"/>
      <c r="S30" s="71"/>
      <c r="T30" s="71"/>
      <c r="U30" s="71"/>
      <c r="V30" s="71"/>
      <c r="W30" s="58"/>
      <c r="X30" s="59"/>
      <c r="Y30" s="367"/>
      <c r="Z30" s="22"/>
      <c r="AA30" s="22"/>
      <c r="AB30" s="24"/>
      <c r="AC30" s="24"/>
      <c r="AD30" s="24"/>
      <c r="AE30" s="22"/>
      <c r="AF30" s="22"/>
    </row>
    <row r="31" spans="1:32" ht="14.25" thickBot="1">
      <c r="A31" s="22"/>
      <c r="B31" s="48"/>
      <c r="C31" s="360"/>
      <c r="D31" s="360"/>
      <c r="E31" s="360"/>
      <c r="F31" s="72"/>
      <c r="G31" s="72"/>
      <c r="H31" s="72"/>
      <c r="I31" s="22"/>
      <c r="J31" s="36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394" t="s">
        <v>48</v>
      </c>
      <c r="X31" s="395"/>
      <c r="Y31" s="367"/>
      <c r="Z31" s="25"/>
      <c r="AA31" s="83"/>
      <c r="AB31" s="83"/>
      <c r="AC31" s="24"/>
      <c r="AD31" s="24"/>
      <c r="AE31" s="32"/>
      <c r="AF31" s="48"/>
    </row>
    <row r="32" spans="1:32" ht="13.5">
      <c r="A32" s="22"/>
      <c r="B32" s="48"/>
      <c r="C32" s="360"/>
      <c r="D32" s="360"/>
      <c r="E32" s="360"/>
      <c r="F32" s="72"/>
      <c r="G32" s="72"/>
      <c r="H32" s="72"/>
      <c r="I32" s="22"/>
      <c r="J32" s="36"/>
      <c r="K32" s="403" t="s">
        <v>49</v>
      </c>
      <c r="L32" s="386"/>
      <c r="M32" s="22"/>
      <c r="N32" s="83" t="s">
        <v>50</v>
      </c>
      <c r="O32" s="83"/>
      <c r="P32" s="83"/>
      <c r="Q32" s="83"/>
      <c r="R32" s="83"/>
      <c r="S32" s="83"/>
      <c r="T32" s="83"/>
      <c r="U32" s="22"/>
      <c r="V32" s="22"/>
      <c r="W32" s="396"/>
      <c r="X32" s="397"/>
      <c r="Y32" s="367"/>
      <c r="Z32" s="89"/>
      <c r="AA32" s="90"/>
      <c r="AB32" s="83"/>
      <c r="AC32" s="24"/>
      <c r="AD32" s="24"/>
      <c r="AE32" s="32"/>
      <c r="AF32" s="48"/>
    </row>
    <row r="33" spans="1:32" ht="14.25" thickBot="1">
      <c r="A33" s="22"/>
      <c r="B33" s="48"/>
      <c r="C33" s="360"/>
      <c r="D33" s="360"/>
      <c r="E33" s="360"/>
      <c r="F33" s="72"/>
      <c r="G33" s="72"/>
      <c r="H33" s="72"/>
      <c r="I33" s="22"/>
      <c r="J33" s="36"/>
      <c r="K33" s="403" t="s">
        <v>51</v>
      </c>
      <c r="L33" s="386"/>
      <c r="M33" s="22"/>
      <c r="N33" s="83" t="s">
        <v>52</v>
      </c>
      <c r="O33" s="83"/>
      <c r="P33" s="83"/>
      <c r="Q33" s="83"/>
      <c r="R33" s="83"/>
      <c r="S33" s="83"/>
      <c r="T33" s="83"/>
      <c r="U33" s="22"/>
      <c r="V33" s="22"/>
      <c r="W33" s="398"/>
      <c r="X33" s="399"/>
      <c r="Y33" s="367"/>
      <c r="Z33" s="22"/>
      <c r="AA33" s="22"/>
      <c r="AB33" s="24"/>
      <c r="AC33" s="24"/>
      <c r="AD33" s="24"/>
      <c r="AE33" s="32"/>
      <c r="AF33" s="48"/>
    </row>
    <row r="34" spans="1:32" ht="9" customHeight="1">
      <c r="A34" s="22"/>
      <c r="B34" s="48"/>
      <c r="C34" s="360"/>
      <c r="D34" s="360"/>
      <c r="E34" s="360"/>
      <c r="F34" s="72"/>
      <c r="G34" s="72"/>
      <c r="H34" s="72"/>
      <c r="I34" s="22"/>
      <c r="J34" s="36"/>
      <c r="K34" s="403" t="s">
        <v>53</v>
      </c>
      <c r="L34" s="386"/>
      <c r="M34" s="22"/>
      <c r="N34" s="393" t="s">
        <v>54</v>
      </c>
      <c r="O34" s="393"/>
      <c r="P34" s="393"/>
      <c r="Q34" s="393"/>
      <c r="R34" s="393"/>
      <c r="S34" s="393"/>
      <c r="T34" s="83"/>
      <c r="U34" s="22"/>
      <c r="V34" s="22"/>
      <c r="W34" s="95"/>
      <c r="X34" s="94"/>
      <c r="Y34" s="367"/>
      <c r="Z34" s="22"/>
      <c r="AA34" s="22"/>
      <c r="AB34" s="24"/>
      <c r="AC34" s="24"/>
      <c r="AD34" s="24"/>
      <c r="AE34" s="32"/>
      <c r="AF34" s="48"/>
    </row>
    <row r="35" spans="1:32" ht="9.75" customHeight="1">
      <c r="A35" s="22"/>
      <c r="B35" s="48"/>
      <c r="C35" s="360"/>
      <c r="D35" s="360"/>
      <c r="E35" s="360"/>
      <c r="F35" s="72"/>
      <c r="G35" s="72"/>
      <c r="H35" s="72"/>
      <c r="I35" s="22"/>
      <c r="J35" s="36"/>
      <c r="K35" s="403"/>
      <c r="L35" s="386"/>
      <c r="M35" s="22"/>
      <c r="N35" s="393"/>
      <c r="O35" s="393"/>
      <c r="P35" s="393"/>
      <c r="Q35" s="393"/>
      <c r="R35" s="393"/>
      <c r="S35" s="393"/>
      <c r="T35" s="83"/>
      <c r="U35" s="22"/>
      <c r="V35" s="22"/>
      <c r="W35" s="95"/>
      <c r="X35" s="94"/>
      <c r="Y35" s="367"/>
      <c r="Z35" s="22"/>
      <c r="AA35" s="22"/>
      <c r="AB35" s="24"/>
      <c r="AC35" s="24"/>
      <c r="AD35" s="24"/>
      <c r="AE35" s="32"/>
      <c r="AF35" s="48"/>
    </row>
    <row r="36" spans="1:36" ht="9.75" customHeight="1">
      <c r="A36" s="22"/>
      <c r="B36" s="48"/>
      <c r="C36" s="360"/>
      <c r="D36" s="360"/>
      <c r="E36" s="360"/>
      <c r="F36" s="72"/>
      <c r="G36" s="72"/>
      <c r="H36" s="72"/>
      <c r="I36" s="22"/>
      <c r="J36" s="36"/>
      <c r="K36" s="389" t="s">
        <v>55</v>
      </c>
      <c r="L36" s="390"/>
      <c r="M36" s="390"/>
      <c r="N36" s="390"/>
      <c r="O36" s="390"/>
      <c r="P36" s="390"/>
      <c r="Q36" s="390"/>
      <c r="R36" s="390"/>
      <c r="S36" s="390"/>
      <c r="T36" s="390"/>
      <c r="U36" s="22"/>
      <c r="V36" s="22"/>
      <c r="W36" s="95"/>
      <c r="X36" s="94"/>
      <c r="Y36" s="48"/>
      <c r="Z36" s="22"/>
      <c r="AA36" s="22"/>
      <c r="AB36" s="24"/>
      <c r="AC36" s="24"/>
      <c r="AD36" s="24"/>
      <c r="AE36" s="32"/>
      <c r="AF36" s="48"/>
      <c r="AG36" s="364" t="s">
        <v>56</v>
      </c>
      <c r="AH36" s="365"/>
      <c r="AI36" s="365"/>
      <c r="AJ36" s="365"/>
    </row>
    <row r="37" spans="1:36" ht="9" customHeight="1" thickBot="1">
      <c r="A37" s="22"/>
      <c r="B37" s="24"/>
      <c r="C37" s="360"/>
      <c r="D37" s="360"/>
      <c r="E37" s="360"/>
      <c r="F37" s="71"/>
      <c r="G37" s="71"/>
      <c r="H37" s="71"/>
      <c r="I37" s="23"/>
      <c r="J37" s="41"/>
      <c r="K37" s="391"/>
      <c r="L37" s="392"/>
      <c r="M37" s="392"/>
      <c r="N37" s="392"/>
      <c r="O37" s="392"/>
      <c r="P37" s="392"/>
      <c r="Q37" s="392"/>
      <c r="R37" s="392"/>
      <c r="S37" s="392"/>
      <c r="T37" s="392"/>
      <c r="U37" s="23"/>
      <c r="V37" s="23"/>
      <c r="W37" s="23"/>
      <c r="X37" s="85"/>
      <c r="Y37" s="53"/>
      <c r="Z37" s="42"/>
      <c r="AA37" s="23"/>
      <c r="AB37" s="23"/>
      <c r="AC37" s="23"/>
      <c r="AD37" s="23"/>
      <c r="AE37" s="32"/>
      <c r="AF37" s="48"/>
      <c r="AG37" s="364"/>
      <c r="AH37" s="365"/>
      <c r="AI37" s="365"/>
      <c r="AJ37" s="365"/>
    </row>
    <row r="38" spans="1:33" s="8" customFormat="1" ht="9" customHeight="1" thickBot="1">
      <c r="A38" s="28"/>
      <c r="B38" s="33"/>
      <c r="C38" s="360"/>
      <c r="D38" s="360"/>
      <c r="E38" s="360"/>
      <c r="F38" s="33"/>
      <c r="G38" s="33"/>
      <c r="H38" s="33"/>
      <c r="I38" s="33"/>
      <c r="J38" s="33"/>
      <c r="K38" s="33"/>
      <c r="L38" s="33"/>
      <c r="M38" s="33"/>
      <c r="N38" s="27"/>
      <c r="O38" s="27"/>
      <c r="P38" s="27"/>
      <c r="Q38" s="27"/>
      <c r="R38" s="27"/>
      <c r="S38" s="27"/>
      <c r="T38" s="27"/>
      <c r="U38" s="33"/>
      <c r="V38" s="33"/>
      <c r="W38" s="33"/>
      <c r="X38" s="33"/>
      <c r="Y38" s="31"/>
      <c r="Z38" s="31"/>
      <c r="AA38" s="31"/>
      <c r="AB38" s="31"/>
      <c r="AC38" s="31"/>
      <c r="AD38" s="31"/>
      <c r="AE38" s="28"/>
      <c r="AF38" s="28"/>
      <c r="AG38" s="96"/>
    </row>
    <row r="39" spans="1:32" s="8" customFormat="1" ht="9" customHeight="1">
      <c r="A39" s="28"/>
      <c r="B39" s="33"/>
      <c r="C39" s="360"/>
      <c r="D39" s="360"/>
      <c r="E39" s="360"/>
      <c r="F39" s="33"/>
      <c r="G39" s="33"/>
      <c r="H39" s="33"/>
      <c r="I39" s="33"/>
      <c r="J39" s="33"/>
      <c r="K39" s="33"/>
      <c r="L39" s="33"/>
      <c r="M39" s="33"/>
      <c r="N39" s="27"/>
      <c r="O39" s="27"/>
      <c r="P39" s="27"/>
      <c r="Q39" s="27"/>
      <c r="R39" s="27"/>
      <c r="S39" s="27"/>
      <c r="T39" s="27"/>
      <c r="U39" s="33"/>
      <c r="V39" s="33"/>
      <c r="W39" s="33"/>
      <c r="X39" s="33"/>
      <c r="Y39" s="33"/>
      <c r="Z39" s="28"/>
      <c r="AA39" s="28"/>
      <c r="AB39" s="33"/>
      <c r="AC39" s="33"/>
      <c r="AD39" s="33"/>
      <c r="AE39" s="97"/>
      <c r="AF39" s="36"/>
    </row>
    <row r="40" spans="1:32" s="8" customFormat="1" ht="9" customHeight="1">
      <c r="A40" s="28"/>
      <c r="B40" s="33"/>
      <c r="C40" s="360"/>
      <c r="D40" s="360"/>
      <c r="E40" s="360"/>
      <c r="F40" s="33"/>
      <c r="G40" s="33"/>
      <c r="H40" s="33"/>
      <c r="I40" s="33"/>
      <c r="J40" s="33"/>
      <c r="K40" s="33"/>
      <c r="L40" s="33"/>
      <c r="M40" s="33"/>
      <c r="N40" s="27"/>
      <c r="O40" s="27"/>
      <c r="P40" s="27"/>
      <c r="Q40" s="27"/>
      <c r="R40" s="27"/>
      <c r="S40" s="27"/>
      <c r="T40" s="27"/>
      <c r="U40" s="33"/>
      <c r="V40" s="33"/>
      <c r="W40" s="33"/>
      <c r="X40" s="33"/>
      <c r="Y40" s="33"/>
      <c r="Z40" s="28"/>
      <c r="AA40" s="28"/>
      <c r="AB40" s="33"/>
      <c r="AC40" s="33"/>
      <c r="AD40" s="33"/>
      <c r="AE40" s="97"/>
      <c r="AF40" s="36"/>
    </row>
    <row r="41" spans="1:32" s="8" customFormat="1" ht="9" customHeight="1">
      <c r="A41" s="28"/>
      <c r="B41" s="33"/>
      <c r="C41" s="360"/>
      <c r="D41" s="360"/>
      <c r="E41" s="360"/>
      <c r="F41" s="33"/>
      <c r="G41" s="33"/>
      <c r="H41" s="33"/>
      <c r="I41" s="33"/>
      <c r="J41" s="33"/>
      <c r="K41" s="33"/>
      <c r="L41" s="33"/>
      <c r="M41" s="33"/>
      <c r="N41" s="27"/>
      <c r="O41" s="27"/>
      <c r="P41" s="27"/>
      <c r="Q41" s="27"/>
      <c r="R41" s="27"/>
      <c r="S41" s="27"/>
      <c r="T41" s="27"/>
      <c r="U41" s="33"/>
      <c r="V41" s="33"/>
      <c r="W41" s="33"/>
      <c r="X41" s="33"/>
      <c r="Y41" s="33"/>
      <c r="Z41" s="28"/>
      <c r="AA41" s="28"/>
      <c r="AB41" s="33"/>
      <c r="AC41" s="33"/>
      <c r="AD41" s="33"/>
      <c r="AE41" s="97"/>
      <c r="AF41" s="36"/>
    </row>
    <row r="42" spans="1:33" s="8" customFormat="1" ht="9" customHeight="1">
      <c r="A42" s="28"/>
      <c r="B42" s="33"/>
      <c r="C42" s="360"/>
      <c r="D42" s="360"/>
      <c r="E42" s="360"/>
      <c r="F42" s="33"/>
      <c r="G42" s="33"/>
      <c r="H42" s="33"/>
      <c r="I42" s="33"/>
      <c r="J42" s="33"/>
      <c r="K42" s="33"/>
      <c r="L42" s="33"/>
      <c r="M42" s="33"/>
      <c r="N42" s="27"/>
      <c r="O42" s="27"/>
      <c r="P42" s="27"/>
      <c r="Q42" s="27"/>
      <c r="R42" s="27"/>
      <c r="S42" s="27"/>
      <c r="T42" s="27"/>
      <c r="U42" s="33"/>
      <c r="V42" s="33"/>
      <c r="W42" s="33"/>
      <c r="X42" s="33"/>
      <c r="Y42" s="33"/>
      <c r="Z42" s="28"/>
      <c r="AA42" s="28"/>
      <c r="AB42" s="33"/>
      <c r="AC42" s="33"/>
      <c r="AD42" s="33"/>
      <c r="AE42" s="97"/>
      <c r="AF42" s="36"/>
      <c r="AG42" s="98"/>
    </row>
    <row r="43" spans="1:33" s="8" customFormat="1" ht="9" customHeight="1" thickBot="1">
      <c r="A43" s="31"/>
      <c r="B43" s="41"/>
      <c r="C43" s="360"/>
      <c r="D43" s="360"/>
      <c r="E43" s="360"/>
      <c r="F43" s="30"/>
      <c r="G43" s="31"/>
      <c r="H43" s="31"/>
      <c r="I43" s="31"/>
      <c r="J43" s="31"/>
      <c r="K43" s="31"/>
      <c r="L43" s="31"/>
      <c r="M43" s="31"/>
      <c r="N43" s="40"/>
      <c r="O43" s="40"/>
      <c r="P43" s="40"/>
      <c r="Q43" s="40"/>
      <c r="R43" s="40"/>
      <c r="S43" s="40"/>
      <c r="T43" s="40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97"/>
      <c r="AF43" s="36"/>
      <c r="AG43" s="99"/>
    </row>
    <row r="44" spans="1:33" s="8" customFormat="1" ht="9" customHeight="1">
      <c r="A44" s="28"/>
      <c r="B44" s="33"/>
      <c r="C44" s="360"/>
      <c r="D44" s="360"/>
      <c r="E44" s="360"/>
      <c r="F44" s="361" t="s">
        <v>57</v>
      </c>
      <c r="G44" s="361"/>
      <c r="H44" s="361"/>
      <c r="I44" s="361"/>
      <c r="J44" s="361"/>
      <c r="K44" s="361"/>
      <c r="L44" s="361"/>
      <c r="M44" s="361"/>
      <c r="N44" s="361"/>
      <c r="O44" s="361"/>
      <c r="P44" s="361"/>
      <c r="Q44" s="361"/>
      <c r="R44" s="361"/>
      <c r="S44" s="361"/>
      <c r="T44" s="361"/>
      <c r="U44" s="361"/>
      <c r="V44" s="361"/>
      <c r="W44" s="361"/>
      <c r="X44" s="361"/>
      <c r="Y44" s="33"/>
      <c r="Z44" s="28"/>
      <c r="AA44" s="28"/>
      <c r="AB44" s="33"/>
      <c r="AC44" s="33"/>
      <c r="AD44" s="33"/>
      <c r="AE44" s="28"/>
      <c r="AF44" s="28"/>
      <c r="AG44" s="100"/>
    </row>
    <row r="45" spans="1:33" s="8" customFormat="1" ht="9" customHeight="1" thickBot="1">
      <c r="A45" s="31"/>
      <c r="B45" s="31"/>
      <c r="C45" s="360"/>
      <c r="D45" s="360"/>
      <c r="E45" s="360"/>
      <c r="F45" s="362"/>
      <c r="G45" s="362"/>
      <c r="H45" s="362"/>
      <c r="I45" s="362"/>
      <c r="J45" s="362"/>
      <c r="K45" s="362"/>
      <c r="L45" s="362"/>
      <c r="M45" s="362"/>
      <c r="N45" s="362"/>
      <c r="O45" s="362"/>
      <c r="P45" s="362"/>
      <c r="Q45" s="362"/>
      <c r="R45" s="362"/>
      <c r="S45" s="362"/>
      <c r="T45" s="362"/>
      <c r="U45" s="362"/>
      <c r="V45" s="362"/>
      <c r="W45" s="362"/>
      <c r="X45" s="362"/>
      <c r="Y45" s="31"/>
      <c r="Z45" s="31"/>
      <c r="AA45" s="31"/>
      <c r="AB45" s="31"/>
      <c r="AC45" s="31"/>
      <c r="AD45" s="31"/>
      <c r="AE45" s="28"/>
      <c r="AF45" s="28"/>
      <c r="AG45" s="101"/>
    </row>
    <row r="46" spans="1:32" s="8" customFormat="1" ht="9" customHeight="1" thickBot="1">
      <c r="A46" s="28"/>
      <c r="B46" s="33"/>
      <c r="C46" s="28"/>
      <c r="D46" s="28"/>
      <c r="E46" s="33"/>
      <c r="F46" s="28"/>
      <c r="G46" s="28"/>
      <c r="H46" s="28"/>
      <c r="I46" s="28"/>
      <c r="J46" s="33"/>
      <c r="K46" s="28"/>
      <c r="L46" s="28"/>
      <c r="M46" s="28"/>
      <c r="N46" s="29"/>
      <c r="O46" s="29"/>
      <c r="P46" s="29"/>
      <c r="Q46" s="29"/>
      <c r="R46" s="29"/>
      <c r="S46" s="29"/>
      <c r="T46" s="29"/>
      <c r="U46" s="28"/>
      <c r="V46" s="28"/>
      <c r="W46" s="28"/>
      <c r="X46" s="33"/>
      <c r="Y46" s="33"/>
      <c r="Z46" s="28"/>
      <c r="AA46" s="28"/>
      <c r="AB46" s="33"/>
      <c r="AC46" s="33"/>
      <c r="AD46" s="33"/>
      <c r="AE46" s="97"/>
      <c r="AF46" s="36"/>
    </row>
    <row r="47" spans="1:32" s="8" customFormat="1" ht="9" customHeight="1">
      <c r="A47" s="28"/>
      <c r="B47" s="33"/>
      <c r="C47" s="28"/>
      <c r="D47" s="28"/>
      <c r="E47" s="33"/>
      <c r="F47" s="28"/>
      <c r="G47" s="28"/>
      <c r="H47" s="28"/>
      <c r="I47" s="28"/>
      <c r="J47" s="33"/>
      <c r="K47" s="28"/>
      <c r="L47" s="28"/>
      <c r="M47" s="28"/>
      <c r="N47" s="29"/>
      <c r="O47" s="29"/>
      <c r="P47" s="29"/>
      <c r="Q47" s="29"/>
      <c r="R47" s="29"/>
      <c r="S47" s="29"/>
      <c r="T47" s="29"/>
      <c r="U47" s="28"/>
      <c r="V47" s="28"/>
      <c r="W47" s="28"/>
      <c r="X47" s="33"/>
      <c r="Y47" s="33"/>
      <c r="Z47" s="343" t="s">
        <v>58</v>
      </c>
      <c r="AA47" s="344"/>
      <c r="AB47" s="344"/>
      <c r="AC47" s="344"/>
      <c r="AD47" s="345"/>
      <c r="AE47" s="33"/>
      <c r="AF47" s="36"/>
    </row>
    <row r="48" spans="1:32" s="8" customFormat="1" ht="9" customHeight="1">
      <c r="A48" s="28"/>
      <c r="B48" s="33"/>
      <c r="C48" s="28"/>
      <c r="D48" s="28"/>
      <c r="E48" s="33"/>
      <c r="F48" s="28"/>
      <c r="G48" s="28"/>
      <c r="H48" s="28"/>
      <c r="I48" s="28"/>
      <c r="J48" s="33"/>
      <c r="K48" s="28"/>
      <c r="L48" s="28"/>
      <c r="M48" s="28"/>
      <c r="N48" s="29"/>
      <c r="O48" s="29"/>
      <c r="P48" s="29"/>
      <c r="Q48" s="29"/>
      <c r="R48" s="29"/>
      <c r="S48" s="29"/>
      <c r="T48" s="29"/>
      <c r="U48" s="28"/>
      <c r="V48" s="28"/>
      <c r="W48" s="28"/>
      <c r="X48" s="33"/>
      <c r="Y48" s="33"/>
      <c r="Z48" s="346"/>
      <c r="AA48" s="347"/>
      <c r="AB48" s="347"/>
      <c r="AC48" s="347"/>
      <c r="AD48" s="348"/>
      <c r="AE48" s="33"/>
      <c r="AF48" s="36"/>
    </row>
    <row r="49" spans="1:32" ht="9" customHeight="1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346"/>
      <c r="AA49" s="347"/>
      <c r="AB49" s="347"/>
      <c r="AC49" s="347"/>
      <c r="AD49" s="348"/>
      <c r="AE49" s="22"/>
      <c r="AF49" s="22"/>
    </row>
    <row r="50" spans="2:30" ht="13.5">
      <c r="B50" t="s">
        <v>59</v>
      </c>
      <c r="Z50" s="346"/>
      <c r="AA50" s="347"/>
      <c r="AB50" s="347"/>
      <c r="AC50" s="347"/>
      <c r="AD50" s="348"/>
    </row>
    <row r="51" spans="3:30" ht="13.5">
      <c r="C51" s="102" t="s">
        <v>60</v>
      </c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 t="s">
        <v>61</v>
      </c>
      <c r="Q51" s="102"/>
      <c r="R51" s="102"/>
      <c r="T51" s="102"/>
      <c r="U51" s="102"/>
      <c r="V51" s="102"/>
      <c r="W51" s="102"/>
      <c r="X51" s="102"/>
      <c r="Y51" s="102"/>
      <c r="Z51" s="346"/>
      <c r="AA51" s="347"/>
      <c r="AB51" s="347"/>
      <c r="AC51" s="347"/>
      <c r="AD51" s="348"/>
    </row>
    <row r="52" spans="3:33" ht="13.5">
      <c r="C52" s="102"/>
      <c r="D52" s="102" t="s">
        <v>62</v>
      </c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346"/>
      <c r="AA52" s="347"/>
      <c r="AB52" s="347"/>
      <c r="AC52" s="347"/>
      <c r="AD52" s="348"/>
      <c r="AE52" s="102"/>
      <c r="AF52" s="102"/>
      <c r="AG52" s="102"/>
    </row>
    <row r="53" spans="3:33" ht="14.25" thickBot="1">
      <c r="C53" s="102" t="s">
        <v>63</v>
      </c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349"/>
      <c r="AA53" s="350"/>
      <c r="AB53" s="350"/>
      <c r="AC53" s="350"/>
      <c r="AD53" s="351"/>
      <c r="AE53" s="102"/>
      <c r="AF53" s="102"/>
      <c r="AG53" s="102"/>
    </row>
    <row r="54" spans="3:30" ht="13.5">
      <c r="C54" s="102"/>
      <c r="D54" s="102" t="s">
        <v>64</v>
      </c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</row>
    <row r="55" ht="10.5" customHeight="1"/>
    <row r="56" spans="2:11" ht="13.5">
      <c r="B56" t="s">
        <v>65</v>
      </c>
      <c r="K56" s="103" t="s">
        <v>66</v>
      </c>
    </row>
    <row r="57" spans="3:35" ht="13.5">
      <c r="C57" s="104" t="s">
        <v>67</v>
      </c>
      <c r="D57" s="104"/>
      <c r="E57" s="104"/>
      <c r="F57" s="104"/>
      <c r="G57" s="104"/>
      <c r="H57" s="104"/>
      <c r="I57" s="104"/>
      <c r="J57" s="104"/>
      <c r="K57" s="104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02"/>
      <c r="W57" s="102"/>
      <c r="X57" s="102"/>
      <c r="Y57" s="102"/>
      <c r="Z57" s="102"/>
      <c r="AA57" s="102"/>
      <c r="AB57" s="102"/>
      <c r="AC57" s="102"/>
      <c r="AD57" s="102"/>
      <c r="AE57" s="102"/>
      <c r="AF57" s="102"/>
      <c r="AG57" s="102"/>
      <c r="AI57" s="102"/>
    </row>
    <row r="58" spans="3:35" ht="10.5" customHeight="1"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2"/>
      <c r="AB58" s="102"/>
      <c r="AC58" s="102"/>
      <c r="AD58" s="102"/>
      <c r="AE58" s="102"/>
      <c r="AF58" s="102"/>
      <c r="AG58" s="102"/>
      <c r="AI58" s="102"/>
    </row>
    <row r="59" ht="13.5">
      <c r="B59" t="s">
        <v>68</v>
      </c>
    </row>
    <row r="60" spans="3:35" ht="13.5">
      <c r="C60" s="104" t="s">
        <v>137</v>
      </c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4"/>
      <c r="S60" s="102"/>
      <c r="T60" s="102"/>
      <c r="U60" s="102"/>
      <c r="V60" s="102"/>
      <c r="W60" s="102"/>
      <c r="X60" s="102"/>
      <c r="Y60" s="104"/>
      <c r="Z60" s="102"/>
      <c r="AA60" s="102"/>
      <c r="AB60" s="102"/>
      <c r="AC60" s="102"/>
      <c r="AD60" s="102"/>
      <c r="AE60" s="102"/>
      <c r="AF60" s="102"/>
      <c r="AG60" s="102"/>
      <c r="AI60" s="102"/>
    </row>
    <row r="61" spans="3:35" ht="13.5">
      <c r="C61" s="104" t="s">
        <v>69</v>
      </c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/>
      <c r="V61" s="102"/>
      <c r="W61" s="102"/>
      <c r="X61" s="102"/>
      <c r="Y61" s="102"/>
      <c r="Z61" s="102"/>
      <c r="AA61" s="102"/>
      <c r="AB61" s="102"/>
      <c r="AC61" s="102"/>
      <c r="AD61" s="102"/>
      <c r="AE61" s="102"/>
      <c r="AF61" s="102"/>
      <c r="AG61" s="102"/>
      <c r="AI61" s="102"/>
    </row>
    <row r="62" spans="3:35" ht="10.5" customHeight="1"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2"/>
      <c r="Z62" s="102"/>
      <c r="AA62" s="102"/>
      <c r="AB62" s="102"/>
      <c r="AC62" s="102"/>
      <c r="AD62" s="102"/>
      <c r="AE62" s="102"/>
      <c r="AF62" s="102"/>
      <c r="AG62" s="102"/>
      <c r="AI62" s="102"/>
    </row>
    <row r="63" spans="2:35" ht="13.5">
      <c r="B63" t="s">
        <v>70</v>
      </c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2"/>
      <c r="Y63" s="102"/>
      <c r="Z63" s="102"/>
      <c r="AA63" s="102"/>
      <c r="AB63" s="102"/>
      <c r="AC63" s="102"/>
      <c r="AD63" s="102"/>
      <c r="AE63" s="102"/>
      <c r="AF63" s="102"/>
      <c r="AG63" s="102"/>
      <c r="AI63" s="102"/>
    </row>
    <row r="64" spans="3:35" ht="13.5">
      <c r="C64" s="104" t="s">
        <v>71</v>
      </c>
      <c r="D64" s="104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104"/>
      <c r="S64" s="104"/>
      <c r="T64" s="104"/>
      <c r="U64" s="104"/>
      <c r="V64" s="104"/>
      <c r="W64" s="102"/>
      <c r="X64" s="102"/>
      <c r="Y64" s="102"/>
      <c r="Z64" s="102"/>
      <c r="AA64" s="102"/>
      <c r="AB64" s="102"/>
      <c r="AC64" s="102"/>
      <c r="AD64" s="102"/>
      <c r="AE64" s="102"/>
      <c r="AF64" s="102"/>
      <c r="AG64" s="102"/>
      <c r="AI64" s="102"/>
    </row>
    <row r="65" spans="3:35" ht="13.5">
      <c r="C65" s="104" t="s">
        <v>72</v>
      </c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  <c r="AC65" s="102"/>
      <c r="AD65" s="102"/>
      <c r="AE65" s="102"/>
      <c r="AF65" s="102"/>
      <c r="AG65" s="102"/>
      <c r="AI65" s="102"/>
    </row>
    <row r="66" spans="3:35" ht="10.5" customHeight="1"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102"/>
      <c r="AA66" s="102"/>
      <c r="AB66" s="102"/>
      <c r="AC66" s="102"/>
      <c r="AD66" s="102"/>
      <c r="AE66" s="102"/>
      <c r="AF66" s="102"/>
      <c r="AG66" s="102"/>
      <c r="AI66" s="102"/>
    </row>
    <row r="67" ht="13.5">
      <c r="B67" t="s">
        <v>73</v>
      </c>
    </row>
    <row r="68" spans="2:35" ht="13.5">
      <c r="B68" s="102"/>
      <c r="C68" s="104" t="s">
        <v>135</v>
      </c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2"/>
      <c r="Z68" s="102"/>
      <c r="AA68" s="102"/>
      <c r="AB68" s="102"/>
      <c r="AC68" s="102"/>
      <c r="AD68" s="102"/>
      <c r="AE68" s="102"/>
      <c r="AF68" s="102"/>
      <c r="AG68" s="102"/>
      <c r="AI68" s="102"/>
    </row>
    <row r="69" ht="13.5">
      <c r="C69" s="104" t="s">
        <v>136</v>
      </c>
    </row>
    <row r="71" ht="13.5">
      <c r="B71" t="s">
        <v>74</v>
      </c>
    </row>
    <row r="72" spans="2:35" ht="13.5">
      <c r="B72" s="102"/>
      <c r="C72" s="104" t="s">
        <v>75</v>
      </c>
      <c r="D72" s="104"/>
      <c r="E72" s="104"/>
      <c r="F72" s="104"/>
      <c r="G72" s="104"/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4"/>
      <c r="Z72" s="104"/>
      <c r="AA72" s="104"/>
      <c r="AB72" s="104"/>
      <c r="AC72" s="104"/>
      <c r="AD72" s="104"/>
      <c r="AE72" s="104"/>
      <c r="AF72" s="104"/>
      <c r="AG72" s="104"/>
      <c r="AI72" s="102"/>
    </row>
    <row r="73" spans="2:34" ht="13.5">
      <c r="B73" s="105"/>
      <c r="C73" s="106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5"/>
      <c r="Z73" s="105"/>
      <c r="AA73" s="105"/>
      <c r="AB73" s="105"/>
      <c r="AC73" s="105"/>
      <c r="AD73" s="105"/>
      <c r="AE73" s="105"/>
      <c r="AF73" s="105"/>
      <c r="AG73" s="105"/>
      <c r="AH73" s="105"/>
    </row>
    <row r="74" spans="2:34" ht="13.5">
      <c r="B74" s="105"/>
      <c r="C74" s="105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105"/>
      <c r="AA74" s="105"/>
      <c r="AB74" s="105"/>
      <c r="AC74" s="105"/>
      <c r="AD74" s="105"/>
      <c r="AE74" s="105"/>
      <c r="AF74" s="105"/>
      <c r="AG74" s="105"/>
      <c r="AH74" s="105"/>
    </row>
    <row r="75" spans="2:34" ht="13.5">
      <c r="B75" s="107"/>
      <c r="C75" s="107"/>
      <c r="D75" s="107"/>
      <c r="E75" s="107"/>
      <c r="F75" s="107"/>
      <c r="G75" s="107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5"/>
      <c r="Z75" s="105"/>
      <c r="AA75" s="105"/>
      <c r="AB75" s="105"/>
      <c r="AC75" s="105"/>
      <c r="AD75" s="105"/>
      <c r="AE75" s="105"/>
      <c r="AF75" s="105"/>
      <c r="AG75" s="105"/>
      <c r="AH75" s="105"/>
    </row>
  </sheetData>
  <sheetProtection/>
  <mergeCells count="38">
    <mergeCell ref="AB6:AB8"/>
    <mergeCell ref="K36:T37"/>
    <mergeCell ref="N34:S35"/>
    <mergeCell ref="W31:X33"/>
    <mergeCell ref="K26:L27"/>
    <mergeCell ref="K32:L32"/>
    <mergeCell ref="K33:L33"/>
    <mergeCell ref="K34:L35"/>
    <mergeCell ref="G3:I3"/>
    <mergeCell ref="J3:K3"/>
    <mergeCell ref="L3:N3"/>
    <mergeCell ref="O3:AD3"/>
    <mergeCell ref="D8:D9"/>
    <mergeCell ref="E8:E9"/>
    <mergeCell ref="K8:X10"/>
    <mergeCell ref="I5:K5"/>
    <mergeCell ref="AC4:AE4"/>
    <mergeCell ref="E10:E12"/>
    <mergeCell ref="AC5:AE5"/>
    <mergeCell ref="AG36:AJ37"/>
    <mergeCell ref="F26:H27"/>
    <mergeCell ref="Y13:Y35"/>
    <mergeCell ref="F21:G23"/>
    <mergeCell ref="AC17:AD17"/>
    <mergeCell ref="P21:R22"/>
    <mergeCell ref="F5:H5"/>
    <mergeCell ref="X14:X15"/>
    <mergeCell ref="F6:H9"/>
    <mergeCell ref="Z47:AD53"/>
    <mergeCell ref="D15:D16"/>
    <mergeCell ref="E15:E16"/>
    <mergeCell ref="L15:N15"/>
    <mergeCell ref="R16:U17"/>
    <mergeCell ref="G17:G20"/>
    <mergeCell ref="K17:K18"/>
    <mergeCell ref="H14:H15"/>
    <mergeCell ref="C18:E45"/>
    <mergeCell ref="F44:X45"/>
  </mergeCells>
  <printOptions/>
  <pageMargins left="0.3937007874015748" right="0.1968503937007874" top="0.3937007874015748" bottom="0.1968503937007874" header="0.5118110236220472" footer="0.2362204724409449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62"/>
  <sheetViews>
    <sheetView zoomScalePageLayoutView="0" workbookViewId="0" topLeftCell="A34">
      <selection activeCell="AE59" sqref="AE59"/>
    </sheetView>
  </sheetViews>
  <sheetFormatPr defaultColWidth="9.00390625" defaultRowHeight="13.5"/>
  <cols>
    <col min="1" max="1" width="1.25" style="0" customWidth="1"/>
    <col min="2" max="2" width="4.25390625" style="0" customWidth="1"/>
    <col min="3" max="4" width="2.125" style="0" customWidth="1"/>
    <col min="5" max="5" width="3.25390625" style="0" customWidth="1"/>
    <col min="6" max="6" width="3.75390625" style="0" customWidth="1"/>
    <col min="7" max="7" width="3.00390625" style="108" customWidth="1"/>
    <col min="8" max="8" width="4.375" style="108" customWidth="1"/>
    <col min="9" max="9" width="0.875" style="108" hidden="1" customWidth="1"/>
    <col min="10" max="10" width="4.375" style="108" customWidth="1"/>
    <col min="11" max="11" width="3.75390625" style="108" customWidth="1"/>
    <col min="12" max="12" width="4.50390625" style="108" customWidth="1"/>
    <col min="13" max="13" width="2.75390625" style="108" customWidth="1"/>
    <col min="14" max="14" width="3.625" style="0" customWidth="1"/>
    <col min="15" max="15" width="3.50390625" style="0" customWidth="1"/>
    <col min="16" max="16" width="3.00390625" style="0" customWidth="1"/>
    <col min="17" max="17" width="1.4921875" style="0" customWidth="1"/>
    <col min="18" max="19" width="3.25390625" style="0" customWidth="1"/>
    <col min="20" max="21" width="3.875" style="0" customWidth="1"/>
    <col min="22" max="22" width="2.00390625" style="0" customWidth="1"/>
    <col min="23" max="23" width="1.4921875" style="0" customWidth="1"/>
    <col min="24" max="24" width="2.50390625" style="0" customWidth="1"/>
    <col min="25" max="25" width="1.75390625" style="0" customWidth="1"/>
    <col min="26" max="26" width="2.875" style="0" customWidth="1"/>
    <col min="27" max="27" width="2.00390625" style="0" customWidth="1"/>
    <col min="28" max="28" width="2.50390625" style="0" customWidth="1"/>
    <col min="29" max="29" width="3.25390625" style="0" customWidth="1"/>
    <col min="30" max="30" width="3.75390625" style="0" customWidth="1"/>
    <col min="31" max="31" width="4.25390625" style="0" customWidth="1"/>
  </cols>
  <sheetData>
    <row r="1" spans="6:28" ht="45" customHeight="1">
      <c r="F1" s="417" t="s">
        <v>83</v>
      </c>
      <c r="G1" s="417"/>
      <c r="H1" s="417"/>
      <c r="I1" s="417"/>
      <c r="J1" s="417"/>
      <c r="K1" s="417"/>
      <c r="L1" s="417"/>
      <c r="M1" s="417"/>
      <c r="N1" s="417"/>
      <c r="O1" s="417"/>
      <c r="P1" s="417"/>
      <c r="Q1" s="417"/>
      <c r="R1" s="417"/>
      <c r="S1" s="417"/>
      <c r="T1" s="417"/>
      <c r="U1" s="417"/>
      <c r="V1" s="417"/>
      <c r="W1" s="417"/>
      <c r="X1" s="417"/>
      <c r="Y1" s="417"/>
      <c r="Z1" s="417"/>
      <c r="AA1" s="417"/>
      <c r="AB1" s="417"/>
    </row>
    <row r="2" ht="13.5" customHeight="1"/>
    <row r="3" spans="6:20" ht="14.25" customHeight="1">
      <c r="F3" s="418"/>
      <c r="G3" s="418"/>
      <c r="H3" s="418"/>
      <c r="I3" s="418"/>
      <c r="J3" s="418"/>
      <c r="K3" s="418"/>
      <c r="L3" s="418"/>
      <c r="M3" s="418"/>
      <c r="N3" s="418"/>
      <c r="O3" s="418"/>
      <c r="P3" s="418"/>
      <c r="Q3" s="418"/>
      <c r="R3" s="418"/>
      <c r="S3" s="418"/>
      <c r="T3" s="418"/>
    </row>
    <row r="4" spans="2:31" ht="35.25" customHeight="1">
      <c r="B4" s="109"/>
      <c r="C4" s="419" t="s">
        <v>84</v>
      </c>
      <c r="D4" s="419"/>
      <c r="E4" s="419"/>
      <c r="F4" s="419"/>
      <c r="G4" s="419"/>
      <c r="H4" s="419"/>
      <c r="I4" s="419"/>
      <c r="J4" s="419"/>
      <c r="K4" s="419"/>
      <c r="L4" s="419"/>
      <c r="M4" s="419"/>
      <c r="N4" s="419"/>
      <c r="O4" s="419"/>
      <c r="P4" s="419"/>
      <c r="Q4" s="419"/>
      <c r="R4" s="419"/>
      <c r="S4" s="419"/>
      <c r="T4" s="419"/>
      <c r="U4" s="419"/>
      <c r="V4" s="419"/>
      <c r="W4" s="419"/>
      <c r="X4" s="419"/>
      <c r="Y4" s="419"/>
      <c r="Z4" s="419"/>
      <c r="AA4" s="419"/>
      <c r="AB4" s="419"/>
      <c r="AC4" s="419"/>
      <c r="AD4" s="419"/>
      <c r="AE4" s="419"/>
    </row>
    <row r="5" ht="14.25" customHeight="1"/>
    <row r="6" spans="2:31" ht="35.25" customHeight="1">
      <c r="B6" s="109"/>
      <c r="C6" s="419" t="s">
        <v>85</v>
      </c>
      <c r="D6" s="419"/>
      <c r="E6" s="419"/>
      <c r="F6" s="419"/>
      <c r="G6" s="419"/>
      <c r="H6" s="419"/>
      <c r="I6" s="419"/>
      <c r="J6" s="419"/>
      <c r="K6" s="419"/>
      <c r="L6" s="419"/>
      <c r="M6" s="419"/>
      <c r="N6" s="419"/>
      <c r="O6" s="419"/>
      <c r="P6" s="419"/>
      <c r="Q6" s="419"/>
      <c r="R6" s="419"/>
      <c r="S6" s="419"/>
      <c r="T6" s="419"/>
      <c r="U6" s="419"/>
      <c r="V6" s="419"/>
      <c r="W6" s="419"/>
      <c r="X6" s="419"/>
      <c r="Y6" s="419"/>
      <c r="Z6" s="419"/>
      <c r="AA6" s="419"/>
      <c r="AB6" s="419"/>
      <c r="AC6" s="419"/>
      <c r="AD6" s="419"/>
      <c r="AE6" s="419"/>
    </row>
    <row r="7" ht="14.25" customHeight="1"/>
    <row r="8" spans="2:31" ht="35.25" customHeight="1">
      <c r="B8" s="109"/>
      <c r="C8" s="419" t="s">
        <v>86</v>
      </c>
      <c r="D8" s="419"/>
      <c r="E8" s="419"/>
      <c r="F8" s="419"/>
      <c r="G8" s="419"/>
      <c r="H8" s="419"/>
      <c r="I8" s="419"/>
      <c r="J8" s="419"/>
      <c r="K8" s="419"/>
      <c r="L8" s="419"/>
      <c r="M8" s="419"/>
      <c r="N8" s="419"/>
      <c r="O8" s="419"/>
      <c r="P8" s="419"/>
      <c r="Q8" s="419"/>
      <c r="R8" s="419"/>
      <c r="S8" s="419"/>
      <c r="T8" s="419"/>
      <c r="U8" s="419"/>
      <c r="V8" s="419"/>
      <c r="W8" s="419"/>
      <c r="X8" s="419"/>
      <c r="Y8" s="419"/>
      <c r="Z8" s="419"/>
      <c r="AA8" s="419"/>
      <c r="AB8" s="419"/>
      <c r="AC8" s="419"/>
      <c r="AD8" s="419"/>
      <c r="AE8" s="419"/>
    </row>
    <row r="9" ht="14.25" customHeight="1"/>
    <row r="10" spans="2:33" ht="35.25" customHeight="1">
      <c r="B10" s="109"/>
      <c r="C10" s="419" t="s">
        <v>87</v>
      </c>
      <c r="D10" s="419"/>
      <c r="E10" s="419"/>
      <c r="F10" s="419"/>
      <c r="G10" s="419"/>
      <c r="H10" s="419"/>
      <c r="I10" s="419"/>
      <c r="J10" s="419"/>
      <c r="K10" s="419"/>
      <c r="L10" s="419"/>
      <c r="M10" s="419"/>
      <c r="N10" s="419"/>
      <c r="O10" s="419"/>
      <c r="P10" s="419"/>
      <c r="Q10" s="419"/>
      <c r="R10" s="419"/>
      <c r="S10" s="419"/>
      <c r="T10" s="419"/>
      <c r="U10" s="419"/>
      <c r="V10" s="419"/>
      <c r="W10" s="419"/>
      <c r="X10" s="419"/>
      <c r="Y10" s="419"/>
      <c r="Z10" s="419"/>
      <c r="AA10" s="419"/>
      <c r="AB10" s="419"/>
      <c r="AC10" s="419"/>
      <c r="AD10" s="419"/>
      <c r="AG10" s="110"/>
    </row>
    <row r="11" ht="9" customHeight="1" thickBot="1"/>
    <row r="12" spans="3:30" ht="26.25" customHeight="1" thickBot="1">
      <c r="C12" s="111"/>
      <c r="D12" s="111"/>
      <c r="E12" s="111"/>
      <c r="F12" s="111"/>
      <c r="G12" s="406" t="s">
        <v>27</v>
      </c>
      <c r="H12" s="407"/>
      <c r="I12" s="407"/>
      <c r="J12" s="406" t="s">
        <v>28</v>
      </c>
      <c r="K12" s="416"/>
      <c r="L12" s="406" t="s">
        <v>28</v>
      </c>
      <c r="M12" s="407"/>
      <c r="N12" s="416"/>
      <c r="O12" s="406" t="s">
        <v>29</v>
      </c>
      <c r="P12" s="407"/>
      <c r="Q12" s="407"/>
      <c r="R12" s="407"/>
      <c r="S12" s="407"/>
      <c r="T12" s="407"/>
      <c r="U12" s="407"/>
      <c r="V12" s="407"/>
      <c r="W12" s="407"/>
      <c r="X12" s="407"/>
      <c r="Y12" s="407"/>
      <c r="Z12" s="407"/>
      <c r="AA12" s="407"/>
      <c r="AB12" s="407"/>
      <c r="AC12" s="433"/>
      <c r="AD12" s="434"/>
    </row>
    <row r="13" spans="2:31" ht="12" customHeight="1">
      <c r="B13" s="112"/>
      <c r="C13" s="113"/>
      <c r="D13" s="112"/>
      <c r="E13" s="112"/>
      <c r="AB13" s="114"/>
      <c r="AC13" s="455" t="s">
        <v>88</v>
      </c>
      <c r="AD13" s="455"/>
      <c r="AE13" s="455"/>
    </row>
    <row r="14" spans="1:31" ht="12" customHeight="1" thickBot="1">
      <c r="A14" s="105"/>
      <c r="B14" s="112"/>
      <c r="C14" s="113"/>
      <c r="D14" s="115"/>
      <c r="E14" s="115"/>
      <c r="F14" s="116"/>
      <c r="G14" s="117"/>
      <c r="H14" s="117"/>
      <c r="I14" s="117"/>
      <c r="J14" s="118" t="s">
        <v>89</v>
      </c>
      <c r="K14" s="118"/>
      <c r="L14" s="118"/>
      <c r="M14" s="118"/>
      <c r="N14" s="118" t="s">
        <v>89</v>
      </c>
      <c r="O14" s="118"/>
      <c r="P14" s="118"/>
      <c r="Q14" s="118"/>
      <c r="R14" s="118" t="s">
        <v>89</v>
      </c>
      <c r="S14" s="118"/>
      <c r="T14" s="118"/>
      <c r="U14" s="118" t="s">
        <v>89</v>
      </c>
      <c r="V14" s="116"/>
      <c r="W14" s="116"/>
      <c r="X14" s="116"/>
      <c r="Y14" s="116"/>
      <c r="Z14" s="116"/>
      <c r="AA14" s="116"/>
      <c r="AB14" s="116"/>
      <c r="AC14" s="456" t="s">
        <v>90</v>
      </c>
      <c r="AD14" s="456"/>
      <c r="AE14" s="456"/>
    </row>
    <row r="15" spans="1:31" ht="13.5" customHeight="1" thickBot="1">
      <c r="A15" s="105"/>
      <c r="B15" s="112"/>
      <c r="C15" s="113"/>
      <c r="D15" s="115"/>
      <c r="E15" s="112"/>
      <c r="F15" s="431" t="s">
        <v>30</v>
      </c>
      <c r="G15" s="431"/>
      <c r="H15" s="432"/>
      <c r="I15" s="425" t="s">
        <v>31</v>
      </c>
      <c r="J15" s="426"/>
      <c r="K15" s="427"/>
      <c r="L15" s="119"/>
      <c r="M15" s="120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6"/>
      <c r="AC15" s="420" t="s">
        <v>91</v>
      </c>
      <c r="AD15" s="420"/>
      <c r="AE15" s="420"/>
    </row>
    <row r="16" spans="1:28" ht="13.5">
      <c r="A16" s="105"/>
      <c r="C16" s="121"/>
      <c r="D16" s="116"/>
      <c r="F16" s="428"/>
      <c r="G16" s="428"/>
      <c r="H16" s="428"/>
      <c r="N16" s="105"/>
      <c r="Y16" s="122"/>
      <c r="AA16" s="123"/>
      <c r="AB16" s="429" t="s">
        <v>76</v>
      </c>
    </row>
    <row r="17" spans="1:28" ht="3.75" customHeight="1">
      <c r="A17" s="105"/>
      <c r="C17" s="121"/>
      <c r="D17" s="116"/>
      <c r="F17" s="428"/>
      <c r="G17" s="428"/>
      <c r="H17" s="428"/>
      <c r="Y17" s="105"/>
      <c r="AA17" s="124"/>
      <c r="AB17" s="429"/>
    </row>
    <row r="18" spans="1:28" ht="13.5">
      <c r="A18" s="105"/>
      <c r="B18" s="404"/>
      <c r="C18" s="125"/>
      <c r="D18" s="461" t="s">
        <v>92</v>
      </c>
      <c r="E18" s="404"/>
      <c r="F18" s="428"/>
      <c r="G18" s="428"/>
      <c r="H18" s="428"/>
      <c r="K18" s="464" t="s">
        <v>32</v>
      </c>
      <c r="L18" s="464"/>
      <c r="M18" s="464"/>
      <c r="N18" s="464"/>
      <c r="O18" s="464"/>
      <c r="P18" s="464"/>
      <c r="Q18" s="464"/>
      <c r="R18" s="464"/>
      <c r="S18" s="464"/>
      <c r="T18" s="464"/>
      <c r="U18" s="464"/>
      <c r="V18" s="464"/>
      <c r="W18" s="464"/>
      <c r="X18" s="464"/>
      <c r="Y18" s="105"/>
      <c r="AA18" s="124"/>
      <c r="AB18" s="429"/>
    </row>
    <row r="19" spans="1:28" ht="13.5" customHeight="1">
      <c r="A19" s="105"/>
      <c r="B19" s="405"/>
      <c r="C19" s="125"/>
      <c r="D19" s="461"/>
      <c r="E19" s="404"/>
      <c r="F19" s="428"/>
      <c r="G19" s="428"/>
      <c r="H19" s="428"/>
      <c r="K19" s="464"/>
      <c r="L19" s="464"/>
      <c r="M19" s="464"/>
      <c r="N19" s="464"/>
      <c r="O19" s="464"/>
      <c r="P19" s="464"/>
      <c r="Q19" s="464"/>
      <c r="R19" s="464"/>
      <c r="S19" s="464"/>
      <c r="T19" s="464"/>
      <c r="U19" s="464"/>
      <c r="V19" s="464"/>
      <c r="W19" s="464"/>
      <c r="X19" s="464"/>
      <c r="Y19" s="105"/>
      <c r="AA19" s="124"/>
      <c r="AB19" s="127"/>
    </row>
    <row r="20" spans="2:28" ht="6" customHeight="1">
      <c r="B20" s="405"/>
      <c r="C20" s="125"/>
      <c r="D20" s="128"/>
      <c r="E20" s="124"/>
      <c r="F20" s="105"/>
      <c r="K20" s="464"/>
      <c r="L20" s="464"/>
      <c r="M20" s="464"/>
      <c r="N20" s="464"/>
      <c r="O20" s="464"/>
      <c r="P20" s="464"/>
      <c r="Q20" s="464"/>
      <c r="R20" s="464"/>
      <c r="S20" s="464"/>
      <c r="T20" s="464"/>
      <c r="U20" s="464"/>
      <c r="V20" s="464"/>
      <c r="W20" s="464"/>
      <c r="X20" s="464"/>
      <c r="Y20" s="105"/>
      <c r="AA20" s="124"/>
      <c r="AB20" s="127"/>
    </row>
    <row r="21" spans="1:34" ht="42" customHeight="1" thickBot="1">
      <c r="A21" s="105"/>
      <c r="B21" s="405"/>
      <c r="C21" s="125"/>
      <c r="D21" s="128"/>
      <c r="E21" s="129" t="s">
        <v>33</v>
      </c>
      <c r="F21" s="130"/>
      <c r="G21" s="120"/>
      <c r="H21" s="120"/>
      <c r="J21" s="120"/>
      <c r="K21" s="120"/>
      <c r="L21" s="120"/>
      <c r="M21" s="120"/>
      <c r="N21" s="131"/>
      <c r="O21" s="131"/>
      <c r="P21" s="131"/>
      <c r="Q21" s="131"/>
      <c r="R21" s="132"/>
      <c r="S21" s="132"/>
      <c r="T21" s="132"/>
      <c r="U21" s="111"/>
      <c r="V21" s="111"/>
      <c r="W21" s="111"/>
      <c r="X21" s="111"/>
      <c r="Y21" s="111"/>
      <c r="Z21" s="111"/>
      <c r="AA21" s="133"/>
      <c r="AB21" s="117" t="s">
        <v>93</v>
      </c>
      <c r="AC21" s="130"/>
      <c r="AD21" s="111"/>
      <c r="AG21" s="457"/>
      <c r="AH21" s="457"/>
    </row>
    <row r="22" spans="1:34" ht="9.75" customHeight="1" thickBot="1">
      <c r="A22" s="105"/>
      <c r="B22" s="126"/>
      <c r="C22" s="125"/>
      <c r="D22" s="128"/>
      <c r="E22" s="124"/>
      <c r="F22" s="134"/>
      <c r="H22" s="135"/>
      <c r="J22" s="135"/>
      <c r="K22" s="136"/>
      <c r="L22" s="136"/>
      <c r="M22" s="136"/>
      <c r="N22" s="137"/>
      <c r="O22" s="137"/>
      <c r="P22" s="122"/>
      <c r="Q22" s="122"/>
      <c r="R22" s="138"/>
      <c r="S22" s="138"/>
      <c r="T22" s="138"/>
      <c r="U22" s="137"/>
      <c r="V22" s="137"/>
      <c r="W22" s="122"/>
      <c r="X22" s="123"/>
      <c r="Y22" s="139"/>
      <c r="Z22" s="140" t="s">
        <v>94</v>
      </c>
      <c r="AA22" s="141"/>
      <c r="AB22" s="141"/>
      <c r="AC22" s="137"/>
      <c r="AD22" s="111"/>
      <c r="AG22" s="457"/>
      <c r="AH22" s="457"/>
    </row>
    <row r="23" spans="1:25" ht="14.25" customHeight="1" thickBot="1">
      <c r="A23" s="105"/>
      <c r="B23" s="124"/>
      <c r="C23" s="121"/>
      <c r="D23" s="142"/>
      <c r="E23" s="124"/>
      <c r="F23" s="143"/>
      <c r="G23" s="144"/>
      <c r="H23" s="145"/>
      <c r="J23" s="146"/>
      <c r="K23" s="147"/>
      <c r="L23" s="148"/>
      <c r="M23" s="148"/>
      <c r="N23" s="149"/>
      <c r="O23" s="150"/>
      <c r="P23" s="151"/>
      <c r="Q23" s="152"/>
      <c r="S23" s="122"/>
      <c r="V23" s="123"/>
      <c r="W23" s="105"/>
      <c r="X23" s="124"/>
      <c r="Y23" s="153"/>
    </row>
    <row r="24" spans="1:30" ht="7.5" customHeight="1" thickBot="1">
      <c r="A24" s="105"/>
      <c r="B24" s="124"/>
      <c r="C24" s="121"/>
      <c r="D24" s="142"/>
      <c r="E24" s="105"/>
      <c r="F24" s="123"/>
      <c r="G24" s="154"/>
      <c r="H24" s="465" t="s">
        <v>35</v>
      </c>
      <c r="J24" s="146"/>
      <c r="K24" s="155"/>
      <c r="L24" s="156"/>
      <c r="M24" s="156"/>
      <c r="N24" s="157"/>
      <c r="O24" s="158"/>
      <c r="P24" s="151"/>
      <c r="Q24" s="158"/>
      <c r="S24" s="105"/>
      <c r="V24" s="124"/>
      <c r="W24" s="105"/>
      <c r="X24" s="124"/>
      <c r="Y24" s="153"/>
      <c r="AC24" s="111"/>
      <c r="AD24" s="111"/>
    </row>
    <row r="25" spans="2:30" ht="29.25" customHeight="1" thickBot="1">
      <c r="B25" s="124"/>
      <c r="C25" s="121"/>
      <c r="D25" s="461" t="s">
        <v>95</v>
      </c>
      <c r="E25" s="404"/>
      <c r="F25" s="124"/>
      <c r="G25" s="154"/>
      <c r="H25" s="466"/>
      <c r="I25" s="154"/>
      <c r="J25" s="146"/>
      <c r="K25" s="155"/>
      <c r="L25" s="414" t="s">
        <v>37</v>
      </c>
      <c r="M25" s="414"/>
      <c r="N25" s="414"/>
      <c r="O25" s="158"/>
      <c r="P25" s="151"/>
      <c r="Q25" s="159"/>
      <c r="V25" s="105"/>
      <c r="W25" s="105"/>
      <c r="X25" s="160" t="s">
        <v>36</v>
      </c>
      <c r="Y25" s="161"/>
      <c r="AB25" s="124"/>
      <c r="AC25" s="162"/>
      <c r="AD25" s="122"/>
    </row>
    <row r="26" spans="2:28" ht="14.25" customHeight="1" thickBot="1">
      <c r="B26" s="124"/>
      <c r="C26" s="121"/>
      <c r="D26" s="461"/>
      <c r="E26" s="404"/>
      <c r="G26" s="163"/>
      <c r="H26" s="164"/>
      <c r="I26" s="145"/>
      <c r="J26" s="146"/>
      <c r="K26" s="165"/>
      <c r="L26" s="156"/>
      <c r="M26" s="156"/>
      <c r="N26" s="166" t="s">
        <v>96</v>
      </c>
      <c r="O26" s="167" t="s">
        <v>97</v>
      </c>
      <c r="R26" s="463" t="s">
        <v>40</v>
      </c>
      <c r="S26" s="463"/>
      <c r="T26" s="463"/>
      <c r="U26" s="463"/>
      <c r="W26" s="458" t="s">
        <v>98</v>
      </c>
      <c r="X26" s="459"/>
      <c r="Y26" s="168"/>
      <c r="AB26" s="124"/>
    </row>
    <row r="27" spans="2:30" ht="21.75" customHeight="1" thickBot="1">
      <c r="B27" s="124"/>
      <c r="C27" s="105"/>
      <c r="D27" s="142"/>
      <c r="G27" s="421" t="s">
        <v>41</v>
      </c>
      <c r="H27" s="144"/>
      <c r="J27" s="146"/>
      <c r="K27" s="423" t="s">
        <v>99</v>
      </c>
      <c r="L27" s="166" t="s">
        <v>43</v>
      </c>
      <c r="M27" s="166" t="s">
        <v>43</v>
      </c>
      <c r="N27" s="166" t="s">
        <v>44</v>
      </c>
      <c r="O27" s="130"/>
      <c r="P27" s="111"/>
      <c r="Q27" s="111"/>
      <c r="R27" s="463"/>
      <c r="S27" s="463"/>
      <c r="T27" s="463"/>
      <c r="U27" s="463"/>
      <c r="V27" s="111"/>
      <c r="W27" s="460"/>
      <c r="X27" s="459"/>
      <c r="Y27" s="168"/>
      <c r="AB27" s="124"/>
      <c r="AC27" s="462"/>
      <c r="AD27" s="404"/>
    </row>
    <row r="28" spans="2:28" ht="8.25" customHeight="1" thickBot="1">
      <c r="B28" s="124"/>
      <c r="C28" s="105"/>
      <c r="D28" s="142"/>
      <c r="E28" s="169" t="s">
        <v>43</v>
      </c>
      <c r="F28" s="116"/>
      <c r="G28" s="421"/>
      <c r="H28" s="144"/>
      <c r="J28" s="146"/>
      <c r="K28" s="424"/>
      <c r="L28" s="170"/>
      <c r="M28" s="170"/>
      <c r="N28" s="171"/>
      <c r="O28" s="149"/>
      <c r="P28" s="149"/>
      <c r="Q28" s="171"/>
      <c r="R28" s="171"/>
      <c r="S28" s="171"/>
      <c r="T28" s="150"/>
      <c r="U28" s="151"/>
      <c r="V28" s="171"/>
      <c r="W28" s="172"/>
      <c r="X28" s="173"/>
      <c r="Y28" s="174"/>
      <c r="AB28" s="124"/>
    </row>
    <row r="29" spans="2:28" ht="13.5">
      <c r="B29" s="124"/>
      <c r="C29" s="105"/>
      <c r="D29" s="105"/>
      <c r="G29" s="421"/>
      <c r="H29" s="144"/>
      <c r="L29" s="135"/>
      <c r="M29" s="175"/>
      <c r="N29" s="157"/>
      <c r="O29" s="157"/>
      <c r="P29" s="157"/>
      <c r="Q29" s="157"/>
      <c r="R29" s="157"/>
      <c r="S29" s="157"/>
      <c r="T29" s="158"/>
      <c r="U29" s="151"/>
      <c r="V29" s="176"/>
      <c r="W29" s="162"/>
      <c r="X29" s="177"/>
      <c r="Y29" s="178"/>
      <c r="AB29" s="124"/>
    </row>
    <row r="30" spans="2:30" ht="14.25" thickBot="1">
      <c r="B30" s="124"/>
      <c r="C30" s="105"/>
      <c r="D30" s="105"/>
      <c r="F30" s="133"/>
      <c r="G30" s="422"/>
      <c r="H30" s="144"/>
      <c r="L30" s="145"/>
      <c r="M30" s="146"/>
      <c r="N30" s="171"/>
      <c r="O30" s="171"/>
      <c r="P30" s="171"/>
      <c r="Q30" s="157"/>
      <c r="R30" s="157"/>
      <c r="S30" s="157"/>
      <c r="T30" s="158"/>
      <c r="U30" s="151"/>
      <c r="V30" s="179"/>
      <c r="W30" s="105"/>
      <c r="X30" s="124"/>
      <c r="Y30" s="180"/>
      <c r="Z30" s="444" t="s">
        <v>100</v>
      </c>
      <c r="AA30" s="445"/>
      <c r="AB30" s="446"/>
      <c r="AC30" s="130"/>
      <c r="AD30" s="111"/>
    </row>
    <row r="31" spans="1:29" ht="15" customHeight="1">
      <c r="A31" s="105"/>
      <c r="B31" s="124"/>
      <c r="C31" s="105"/>
      <c r="D31" s="105"/>
      <c r="F31" s="410" t="s">
        <v>46</v>
      </c>
      <c r="G31" s="411"/>
      <c r="H31" s="181"/>
      <c r="I31" s="182"/>
      <c r="L31" s="145"/>
      <c r="M31" s="146"/>
      <c r="N31" s="171"/>
      <c r="O31" s="171"/>
      <c r="P31" s="430" t="s">
        <v>37</v>
      </c>
      <c r="Q31" s="430"/>
      <c r="R31" s="430"/>
      <c r="S31" s="157"/>
      <c r="T31" s="158"/>
      <c r="U31" s="121"/>
      <c r="V31" s="105"/>
      <c r="W31" s="105"/>
      <c r="X31" s="124"/>
      <c r="Y31" s="180"/>
      <c r="Z31" s="444"/>
      <c r="AA31" s="445"/>
      <c r="AB31" s="447"/>
      <c r="AC31" s="122"/>
    </row>
    <row r="32" spans="2:30" ht="14.25" thickBot="1">
      <c r="B32" s="124"/>
      <c r="C32" s="105"/>
      <c r="D32" s="105"/>
      <c r="F32" s="410"/>
      <c r="G32" s="411"/>
      <c r="H32" s="181"/>
      <c r="I32" s="129"/>
      <c r="L32" s="145"/>
      <c r="M32" s="146"/>
      <c r="N32" s="171"/>
      <c r="O32" s="171"/>
      <c r="P32" s="430"/>
      <c r="Q32" s="430"/>
      <c r="R32" s="430"/>
      <c r="S32" s="171"/>
      <c r="T32" s="158"/>
      <c r="V32" s="111"/>
      <c r="W32" s="111"/>
      <c r="X32" s="133"/>
      <c r="Y32" s="183"/>
      <c r="Z32" s="444" t="s">
        <v>101</v>
      </c>
      <c r="AA32" s="445"/>
      <c r="AB32" s="447"/>
      <c r="AC32" s="111"/>
      <c r="AD32" s="111"/>
    </row>
    <row r="33" spans="2:28" ht="14.25" thickBot="1">
      <c r="B33" s="124"/>
      <c r="C33" s="105"/>
      <c r="D33" s="105"/>
      <c r="F33" s="412"/>
      <c r="G33" s="413"/>
      <c r="H33" s="184"/>
      <c r="I33" s="185"/>
      <c r="J33" s="145"/>
      <c r="L33" s="145"/>
      <c r="M33" s="146"/>
      <c r="N33" s="171"/>
      <c r="O33" s="171"/>
      <c r="P33" s="171"/>
      <c r="Q33" s="171"/>
      <c r="R33" s="157"/>
      <c r="S33" s="171"/>
      <c r="T33" s="158"/>
      <c r="U33" s="143"/>
      <c r="V33" s="171"/>
      <c r="W33" s="171"/>
      <c r="X33" s="150"/>
      <c r="Y33" s="180"/>
      <c r="Z33" s="444"/>
      <c r="AA33" s="445"/>
      <c r="AB33" s="446"/>
    </row>
    <row r="34" spans="2:28" ht="13.5">
      <c r="B34" s="124"/>
      <c r="C34" s="105"/>
      <c r="D34" s="105"/>
      <c r="E34" s="124"/>
      <c r="F34" s="171"/>
      <c r="G34" s="186"/>
      <c r="H34" s="186"/>
      <c r="J34" s="144"/>
      <c r="L34" s="145"/>
      <c r="M34" s="146"/>
      <c r="N34" s="171"/>
      <c r="O34" s="171"/>
      <c r="P34" s="171"/>
      <c r="Q34" s="171"/>
      <c r="R34" s="157"/>
      <c r="S34" s="171"/>
      <c r="T34" s="171"/>
      <c r="U34" s="171"/>
      <c r="V34" s="171"/>
      <c r="W34" s="171"/>
      <c r="X34" s="158"/>
      <c r="Y34" s="180"/>
      <c r="AB34" s="124"/>
    </row>
    <row r="35" spans="2:28" ht="5.25" customHeight="1" thickBot="1">
      <c r="B35" s="124"/>
      <c r="C35" s="105"/>
      <c r="D35" s="105"/>
      <c r="E35" s="124"/>
      <c r="F35" s="171"/>
      <c r="G35" s="186"/>
      <c r="H35" s="186"/>
      <c r="J35" s="119"/>
      <c r="K35" s="120"/>
      <c r="L35" s="120"/>
      <c r="M35" s="187"/>
      <c r="N35" s="171"/>
      <c r="O35" s="171"/>
      <c r="P35" s="171"/>
      <c r="Q35" s="171"/>
      <c r="R35" s="157"/>
      <c r="S35" s="171"/>
      <c r="T35" s="171"/>
      <c r="U35" s="171"/>
      <c r="V35" s="171"/>
      <c r="W35" s="171"/>
      <c r="X35" s="158"/>
      <c r="Y35" s="180"/>
      <c r="AB35" s="124"/>
    </row>
    <row r="36" spans="2:28" ht="14.25" thickBot="1">
      <c r="B36" s="124"/>
      <c r="C36" s="105"/>
      <c r="D36" s="105"/>
      <c r="E36" s="124"/>
      <c r="F36" s="415" t="s">
        <v>37</v>
      </c>
      <c r="G36" s="415"/>
      <c r="H36" s="415"/>
      <c r="J36" s="188"/>
      <c r="K36" s="408" t="s">
        <v>47</v>
      </c>
      <c r="L36" s="409"/>
      <c r="M36" s="156"/>
      <c r="N36" s="171"/>
      <c r="O36" s="171"/>
      <c r="P36" s="171"/>
      <c r="Q36" s="171"/>
      <c r="R36" s="157"/>
      <c r="S36" s="171"/>
      <c r="T36" s="171"/>
      <c r="U36" s="171"/>
      <c r="V36" s="157"/>
      <c r="W36" s="157"/>
      <c r="X36" s="158"/>
      <c r="Y36" s="183"/>
      <c r="AB36" s="124"/>
    </row>
    <row r="37" spans="2:28" ht="14.25" thickBot="1">
      <c r="B37" s="124"/>
      <c r="C37" s="105"/>
      <c r="D37" s="105"/>
      <c r="E37" s="124"/>
      <c r="F37" s="415"/>
      <c r="G37" s="415"/>
      <c r="H37" s="415"/>
      <c r="J37" s="189"/>
      <c r="K37" s="408"/>
      <c r="L37" s="409"/>
      <c r="M37" s="156"/>
      <c r="N37" s="171"/>
      <c r="O37" s="171"/>
      <c r="P37" s="171"/>
      <c r="Q37" s="171"/>
      <c r="R37" s="157"/>
      <c r="S37" s="171"/>
      <c r="T37" s="171"/>
      <c r="U37" s="171"/>
      <c r="V37" s="171"/>
      <c r="W37" s="171"/>
      <c r="X37" s="158"/>
      <c r="Y37" s="183"/>
      <c r="AB37" s="124"/>
    </row>
    <row r="38" spans="2:28" ht="4.5" customHeight="1" thickBot="1">
      <c r="B38" s="124"/>
      <c r="C38" s="105"/>
      <c r="D38" s="105"/>
      <c r="E38" s="124"/>
      <c r="F38" s="171"/>
      <c r="G38" s="186"/>
      <c r="H38" s="186"/>
      <c r="J38" s="189"/>
      <c r="K38" s="190"/>
      <c r="L38" s="191"/>
      <c r="M38" s="156"/>
      <c r="N38" s="171"/>
      <c r="O38" s="171"/>
      <c r="P38" s="171"/>
      <c r="Q38" s="171"/>
      <c r="R38" s="157"/>
      <c r="S38" s="171"/>
      <c r="T38" s="171"/>
      <c r="U38" s="171"/>
      <c r="V38" s="171"/>
      <c r="W38" s="171"/>
      <c r="X38" s="158"/>
      <c r="Y38" s="183"/>
      <c r="AB38" s="124"/>
    </row>
    <row r="39" spans="2:30" ht="5.25" customHeight="1" thickBot="1">
      <c r="B39" s="124"/>
      <c r="C39" s="105"/>
      <c r="D39" s="105"/>
      <c r="E39" s="124"/>
      <c r="F39" s="171"/>
      <c r="G39" s="186"/>
      <c r="H39" s="186"/>
      <c r="J39" s="189"/>
      <c r="K39" s="190"/>
      <c r="L39" s="191"/>
      <c r="M39" s="186"/>
      <c r="N39" s="171"/>
      <c r="O39" s="171"/>
      <c r="P39" s="171"/>
      <c r="Q39" s="171"/>
      <c r="R39" s="157"/>
      <c r="S39" s="171"/>
      <c r="T39" s="171"/>
      <c r="U39" s="171"/>
      <c r="V39" s="171"/>
      <c r="W39" s="171"/>
      <c r="X39" s="158"/>
      <c r="Y39" s="183"/>
      <c r="AB39" s="124"/>
      <c r="AC39" s="130"/>
      <c r="AD39" s="111"/>
    </row>
    <row r="40" spans="2:28" ht="5.25" customHeight="1" thickBot="1">
      <c r="B40" s="124"/>
      <c r="E40" s="124"/>
      <c r="F40" s="171"/>
      <c r="G40" s="186"/>
      <c r="H40" s="186"/>
      <c r="J40" s="189"/>
      <c r="K40" s="190"/>
      <c r="L40" s="191"/>
      <c r="M40" s="192"/>
      <c r="N40" s="193"/>
      <c r="O40" s="193"/>
      <c r="P40" s="193"/>
      <c r="Q40" s="193"/>
      <c r="R40" s="193"/>
      <c r="S40" s="193"/>
      <c r="T40" s="193"/>
      <c r="U40" s="193"/>
      <c r="V40" s="193"/>
      <c r="W40" s="157"/>
      <c r="X40" s="158"/>
      <c r="Y40" s="183"/>
      <c r="AB40" s="105"/>
    </row>
    <row r="41" spans="2:32" ht="14.25" thickBot="1">
      <c r="B41" s="124"/>
      <c r="E41" s="124"/>
      <c r="F41" s="171"/>
      <c r="G41" s="186"/>
      <c r="H41" s="186"/>
      <c r="J41" s="189"/>
      <c r="W41" s="448" t="s">
        <v>41</v>
      </c>
      <c r="X41" s="449"/>
      <c r="Y41" s="124"/>
      <c r="Z41" s="454" t="s">
        <v>102</v>
      </c>
      <c r="AA41" s="431"/>
      <c r="AB41" s="431"/>
      <c r="AC41" s="111"/>
      <c r="AD41" s="111"/>
      <c r="AF41" s="194"/>
    </row>
    <row r="42" spans="2:29" ht="13.5" customHeight="1">
      <c r="B42" s="124"/>
      <c r="E42" s="124"/>
      <c r="F42" s="171"/>
      <c r="G42" s="186"/>
      <c r="H42" s="186"/>
      <c r="J42" s="189"/>
      <c r="M42" s="435" t="s">
        <v>103</v>
      </c>
      <c r="N42" s="436"/>
      <c r="O42" s="436"/>
      <c r="P42" s="436"/>
      <c r="Q42" s="436"/>
      <c r="R42" s="436"/>
      <c r="S42" s="436"/>
      <c r="T42" s="437"/>
      <c r="W42" s="450"/>
      <c r="X42" s="451"/>
      <c r="Y42" s="124"/>
      <c r="Z42" s="454"/>
      <c r="AA42" s="431"/>
      <c r="AB42" s="431"/>
      <c r="AC42" s="162"/>
    </row>
    <row r="43" spans="2:28" ht="14.25" customHeight="1" thickBot="1">
      <c r="B43" s="124"/>
      <c r="E43" s="124"/>
      <c r="F43" s="171"/>
      <c r="G43" s="186"/>
      <c r="H43" s="186"/>
      <c r="J43" s="189"/>
      <c r="M43" s="438"/>
      <c r="N43" s="439"/>
      <c r="O43" s="439"/>
      <c r="P43" s="439"/>
      <c r="Q43" s="439"/>
      <c r="R43" s="439"/>
      <c r="S43" s="439"/>
      <c r="T43" s="440"/>
      <c r="W43" s="452"/>
      <c r="X43" s="453"/>
      <c r="Y43" s="124"/>
      <c r="AB43" s="124"/>
    </row>
    <row r="44" spans="2:28" ht="13.5" customHeight="1">
      <c r="B44" s="124"/>
      <c r="E44" s="124"/>
      <c r="F44" s="171"/>
      <c r="G44" s="186"/>
      <c r="H44" s="186"/>
      <c r="J44" s="189"/>
      <c r="M44" s="438"/>
      <c r="N44" s="439"/>
      <c r="O44" s="439"/>
      <c r="P44" s="439"/>
      <c r="Q44" s="439"/>
      <c r="R44" s="439"/>
      <c r="S44" s="439"/>
      <c r="T44" s="440"/>
      <c r="X44" s="124"/>
      <c r="Y44" s="151"/>
      <c r="AB44" s="124"/>
    </row>
    <row r="45" spans="13:20" ht="13.5">
      <c r="M45" s="438"/>
      <c r="N45" s="439"/>
      <c r="O45" s="439"/>
      <c r="P45" s="439"/>
      <c r="Q45" s="439"/>
      <c r="R45" s="439"/>
      <c r="S45" s="439"/>
      <c r="T45" s="440"/>
    </row>
    <row r="46" spans="13:20" ht="13.5">
      <c r="M46" s="438"/>
      <c r="N46" s="439"/>
      <c r="O46" s="439"/>
      <c r="P46" s="439"/>
      <c r="Q46" s="439"/>
      <c r="R46" s="439"/>
      <c r="S46" s="439"/>
      <c r="T46" s="440"/>
    </row>
    <row r="47" spans="13:20" ht="13.5">
      <c r="M47" s="438"/>
      <c r="N47" s="439"/>
      <c r="O47" s="439"/>
      <c r="P47" s="439"/>
      <c r="Q47" s="439"/>
      <c r="R47" s="439"/>
      <c r="S47" s="439"/>
      <c r="T47" s="440"/>
    </row>
    <row r="48" spans="13:20" ht="13.5">
      <c r="M48" s="438"/>
      <c r="N48" s="439"/>
      <c r="O48" s="439"/>
      <c r="P48" s="439"/>
      <c r="Q48" s="439"/>
      <c r="R48" s="439"/>
      <c r="S48" s="439"/>
      <c r="T48" s="440"/>
    </row>
    <row r="49" spans="13:20" ht="13.5">
      <c r="M49" s="438"/>
      <c r="N49" s="439"/>
      <c r="O49" s="439"/>
      <c r="P49" s="439"/>
      <c r="Q49" s="439"/>
      <c r="R49" s="439"/>
      <c r="S49" s="439"/>
      <c r="T49" s="440"/>
    </row>
    <row r="50" spans="13:20" ht="13.5">
      <c r="M50" s="438"/>
      <c r="N50" s="439"/>
      <c r="O50" s="439"/>
      <c r="P50" s="439"/>
      <c r="Q50" s="439"/>
      <c r="R50" s="439"/>
      <c r="S50" s="439"/>
      <c r="T50" s="440"/>
    </row>
    <row r="51" spans="13:20" ht="14.25" customHeight="1">
      <c r="M51" s="438"/>
      <c r="N51" s="439"/>
      <c r="O51" s="439"/>
      <c r="P51" s="439"/>
      <c r="Q51" s="439"/>
      <c r="R51" s="439"/>
      <c r="S51" s="439"/>
      <c r="T51" s="440"/>
    </row>
    <row r="52" spans="13:20" ht="14.25" customHeight="1">
      <c r="M52" s="438"/>
      <c r="N52" s="439"/>
      <c r="O52" s="439"/>
      <c r="P52" s="439"/>
      <c r="Q52" s="439"/>
      <c r="R52" s="439"/>
      <c r="S52" s="439"/>
      <c r="T52" s="440"/>
    </row>
    <row r="53" spans="13:20" ht="13.5">
      <c r="M53" s="438"/>
      <c r="N53" s="439"/>
      <c r="O53" s="439"/>
      <c r="P53" s="439"/>
      <c r="Q53" s="439"/>
      <c r="R53" s="439"/>
      <c r="S53" s="439"/>
      <c r="T53" s="440"/>
    </row>
    <row r="54" spans="13:20" ht="13.5">
      <c r="M54" s="438"/>
      <c r="N54" s="439"/>
      <c r="O54" s="439"/>
      <c r="P54" s="439"/>
      <c r="Q54" s="439"/>
      <c r="R54" s="439"/>
      <c r="S54" s="439"/>
      <c r="T54" s="440"/>
    </row>
    <row r="55" spans="13:20" ht="14.25" thickBot="1">
      <c r="M55" s="441"/>
      <c r="N55" s="442"/>
      <c r="O55" s="442"/>
      <c r="P55" s="442"/>
      <c r="Q55" s="442"/>
      <c r="R55" s="442"/>
      <c r="S55" s="442"/>
      <c r="T55" s="443"/>
    </row>
    <row r="58" ht="19.5" customHeight="1">
      <c r="E58" t="s">
        <v>77</v>
      </c>
    </row>
    <row r="59" spans="6:19" ht="19.5" customHeight="1">
      <c r="F59" t="s">
        <v>78</v>
      </c>
      <c r="S59" t="s">
        <v>79</v>
      </c>
    </row>
    <row r="60" ht="19.5" customHeight="1">
      <c r="G60" s="108" t="s">
        <v>80</v>
      </c>
    </row>
    <row r="61" ht="19.5" customHeight="1">
      <c r="F61" t="s">
        <v>81</v>
      </c>
    </row>
    <row r="62" ht="19.5" customHeight="1">
      <c r="G62" s="108" t="s">
        <v>82</v>
      </c>
    </row>
  </sheetData>
  <sheetProtection/>
  <mergeCells count="41">
    <mergeCell ref="AG21:AH22"/>
    <mergeCell ref="W26:X27"/>
    <mergeCell ref="D18:D19"/>
    <mergeCell ref="D25:D26"/>
    <mergeCell ref="AC27:AD27"/>
    <mergeCell ref="R26:U27"/>
    <mergeCell ref="K18:X20"/>
    <mergeCell ref="H24:H25"/>
    <mergeCell ref="E18:E19"/>
    <mergeCell ref="E25:E26"/>
    <mergeCell ref="P31:R32"/>
    <mergeCell ref="F15:H15"/>
    <mergeCell ref="O12:AD12"/>
    <mergeCell ref="M42:T55"/>
    <mergeCell ref="Z30:AB31"/>
    <mergeCell ref="Z32:AB33"/>
    <mergeCell ref="W41:X43"/>
    <mergeCell ref="Z41:AB42"/>
    <mergeCell ref="AC13:AE13"/>
    <mergeCell ref="AC14:AE14"/>
    <mergeCell ref="AC15:AE15"/>
    <mergeCell ref="G27:G30"/>
    <mergeCell ref="K27:K28"/>
    <mergeCell ref="I15:K15"/>
    <mergeCell ref="F16:H19"/>
    <mergeCell ref="AB16:AB18"/>
    <mergeCell ref="F1:AB1"/>
    <mergeCell ref="F3:T3"/>
    <mergeCell ref="C10:AD10"/>
    <mergeCell ref="C8:AE8"/>
    <mergeCell ref="C6:AE6"/>
    <mergeCell ref="C4:AE4"/>
    <mergeCell ref="B18:B21"/>
    <mergeCell ref="G12:I12"/>
    <mergeCell ref="K36:L36"/>
    <mergeCell ref="K37:L37"/>
    <mergeCell ref="F31:G33"/>
    <mergeCell ref="L25:N25"/>
    <mergeCell ref="F36:H37"/>
    <mergeCell ref="L12:N12"/>
    <mergeCell ref="J12:K12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2"/>
  <sheetViews>
    <sheetView tabSelected="1" zoomScalePageLayoutView="0" workbookViewId="0" topLeftCell="A16">
      <selection activeCell="A30" sqref="A30:Q32"/>
    </sheetView>
  </sheetViews>
  <sheetFormatPr defaultColWidth="9.00390625" defaultRowHeight="13.5"/>
  <cols>
    <col min="1" max="17" width="5.625" style="0" customWidth="1"/>
  </cols>
  <sheetData>
    <row r="1" spans="1:17" ht="24" customHeight="1">
      <c r="A1" s="467" t="s">
        <v>104</v>
      </c>
      <c r="B1" s="468"/>
      <c r="C1" s="469"/>
      <c r="D1" s="473"/>
      <c r="E1" s="474"/>
      <c r="F1" s="474"/>
      <c r="G1" s="474"/>
      <c r="H1" s="474"/>
      <c r="I1" s="474"/>
      <c r="J1" s="474"/>
      <c r="K1" s="474"/>
      <c r="L1" s="474"/>
      <c r="M1" s="474"/>
      <c r="N1" s="474"/>
      <c r="O1" s="474"/>
      <c r="P1" s="474"/>
      <c r="Q1" s="475"/>
    </row>
    <row r="2" spans="1:17" ht="47.25" customHeight="1" thickBot="1">
      <c r="A2" s="470"/>
      <c r="B2" s="471"/>
      <c r="C2" s="472"/>
      <c r="D2" s="476"/>
      <c r="E2" s="477"/>
      <c r="F2" s="477"/>
      <c r="G2" s="477"/>
      <c r="H2" s="477"/>
      <c r="I2" s="477"/>
      <c r="J2" s="477"/>
      <c r="K2" s="477"/>
      <c r="L2" s="477"/>
      <c r="M2" s="477"/>
      <c r="N2" s="477"/>
      <c r="O2" s="477"/>
      <c r="P2" s="477"/>
      <c r="Q2" s="478"/>
    </row>
    <row r="3" ht="21" customHeight="1"/>
    <row r="4" ht="21" customHeight="1">
      <c r="D4" s="195" t="s">
        <v>105</v>
      </c>
    </row>
    <row r="5" ht="21" customHeight="1">
      <c r="D5" s="196" t="s">
        <v>106</v>
      </c>
    </row>
    <row r="6" ht="21" customHeight="1"/>
    <row r="7" ht="21" customHeight="1"/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  <row r="18" ht="21" customHeight="1"/>
    <row r="19" ht="21" customHeight="1"/>
    <row r="20" ht="21" customHeight="1"/>
    <row r="21" ht="21" customHeight="1"/>
    <row r="22" ht="21" customHeight="1"/>
    <row r="23" ht="21" customHeight="1"/>
    <row r="24" spans="1:17" ht="21" customHeight="1">
      <c r="A24" s="479" t="s">
        <v>167</v>
      </c>
      <c r="B24" s="479"/>
      <c r="C24" s="479"/>
      <c r="D24" s="479"/>
      <c r="E24" s="479"/>
      <c r="F24" s="479"/>
      <c r="G24" s="479"/>
      <c r="H24" s="479"/>
      <c r="J24" s="479" t="s">
        <v>168</v>
      </c>
      <c r="K24" s="479"/>
      <c r="L24" s="479"/>
      <c r="M24" s="479"/>
      <c r="N24" s="479"/>
      <c r="O24" s="479"/>
      <c r="P24" s="479"/>
      <c r="Q24" s="479"/>
    </row>
    <row r="25" spans="1:17" ht="21" customHeight="1" thickBot="1">
      <c r="A25" s="480"/>
      <c r="B25" s="480"/>
      <c r="C25" s="480"/>
      <c r="D25" s="480"/>
      <c r="E25" s="480"/>
      <c r="F25" s="480"/>
      <c r="G25" s="480"/>
      <c r="H25" s="480"/>
      <c r="J25" s="480"/>
      <c r="K25" s="480"/>
      <c r="L25" s="480"/>
      <c r="M25" s="480"/>
      <c r="N25" s="480"/>
      <c r="O25" s="480"/>
      <c r="P25" s="480"/>
      <c r="Q25" s="480"/>
    </row>
    <row r="26" ht="21" customHeight="1" thickTop="1"/>
    <row r="27" spans="1:17" ht="24" customHeight="1">
      <c r="A27" s="479" t="s">
        <v>169</v>
      </c>
      <c r="B27" s="479"/>
      <c r="C27" s="479"/>
      <c r="D27" s="479"/>
      <c r="E27" s="479"/>
      <c r="F27" s="479"/>
      <c r="G27" s="479"/>
      <c r="H27" s="479"/>
      <c r="J27" s="479" t="s">
        <v>142</v>
      </c>
      <c r="K27" s="479"/>
      <c r="L27" s="479"/>
      <c r="M27" s="479"/>
      <c r="N27" s="479"/>
      <c r="O27" s="479"/>
      <c r="P27" s="479"/>
      <c r="Q27" s="479"/>
    </row>
    <row r="28" spans="1:17" ht="14.25" thickBot="1">
      <c r="A28" s="480"/>
      <c r="B28" s="480"/>
      <c r="C28" s="480"/>
      <c r="D28" s="480"/>
      <c r="E28" s="480"/>
      <c r="F28" s="480"/>
      <c r="G28" s="480"/>
      <c r="H28" s="480"/>
      <c r="J28" s="480"/>
      <c r="K28" s="480"/>
      <c r="L28" s="480"/>
      <c r="M28" s="480"/>
      <c r="N28" s="480"/>
      <c r="O28" s="480"/>
      <c r="P28" s="480"/>
      <c r="Q28" s="480"/>
    </row>
    <row r="29" ht="15" thickBot="1" thickTop="1"/>
    <row r="30" spans="1:17" ht="13.5">
      <c r="A30" s="481" t="s">
        <v>107</v>
      </c>
      <c r="B30" s="482"/>
      <c r="C30" s="482"/>
      <c r="D30" s="482"/>
      <c r="E30" s="482"/>
      <c r="F30" s="482"/>
      <c r="G30" s="482"/>
      <c r="H30" s="482"/>
      <c r="I30" s="482"/>
      <c r="J30" s="482"/>
      <c r="K30" s="482"/>
      <c r="L30" s="482"/>
      <c r="M30" s="482"/>
      <c r="N30" s="482"/>
      <c r="O30" s="482"/>
      <c r="P30" s="482"/>
      <c r="Q30" s="483"/>
    </row>
    <row r="31" spans="1:17" ht="13.5">
      <c r="A31" s="484"/>
      <c r="B31" s="485"/>
      <c r="C31" s="485"/>
      <c r="D31" s="485"/>
      <c r="E31" s="485"/>
      <c r="F31" s="485"/>
      <c r="G31" s="485"/>
      <c r="H31" s="485"/>
      <c r="I31" s="485"/>
      <c r="J31" s="485"/>
      <c r="K31" s="485"/>
      <c r="L31" s="485"/>
      <c r="M31" s="485"/>
      <c r="N31" s="485"/>
      <c r="O31" s="485"/>
      <c r="P31" s="485"/>
      <c r="Q31" s="486"/>
    </row>
    <row r="32" spans="1:17" ht="14.25" thickBot="1">
      <c r="A32" s="487"/>
      <c r="B32" s="488"/>
      <c r="C32" s="488"/>
      <c r="D32" s="488"/>
      <c r="E32" s="488"/>
      <c r="F32" s="488"/>
      <c r="G32" s="488"/>
      <c r="H32" s="488"/>
      <c r="I32" s="488"/>
      <c r="J32" s="488"/>
      <c r="K32" s="488"/>
      <c r="L32" s="488"/>
      <c r="M32" s="488"/>
      <c r="N32" s="488"/>
      <c r="O32" s="488"/>
      <c r="P32" s="488"/>
      <c r="Q32" s="489"/>
    </row>
  </sheetData>
  <sheetProtection/>
  <mergeCells count="7">
    <mergeCell ref="A1:C2"/>
    <mergeCell ref="D1:Q2"/>
    <mergeCell ref="A24:H25"/>
    <mergeCell ref="A30:Q32"/>
    <mergeCell ref="J24:Q25"/>
    <mergeCell ref="A27:H28"/>
    <mergeCell ref="J27:Q28"/>
  </mergeCells>
  <printOptions/>
  <pageMargins left="0.39" right="0.29" top="0.62" bottom="0.35" header="0.512" footer="0.2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高須是行</Manager>
  <Company>（社）横浜サッカー協会少年委員会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星取表７チーム</dc:title>
  <dc:subject/>
  <dc:creator>高須是行</dc:creator>
  <cp:keywords/>
  <dc:description/>
  <cp:lastModifiedBy>Owner</cp:lastModifiedBy>
  <cp:lastPrinted>2016-08-09T09:51:40Z</cp:lastPrinted>
  <dcterms:created xsi:type="dcterms:W3CDTF">2006-09-19T13:50:50Z</dcterms:created>
  <dcterms:modified xsi:type="dcterms:W3CDTF">2017-08-12T01:39:59Z</dcterms:modified>
  <cp:category/>
  <cp:version/>
  <cp:contentType/>
  <cp:contentStatus/>
</cp:coreProperties>
</file>